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I:\学事\☆全日制\06 全日制\03 学校徴収金\05予算・決算\"/>
    </mc:Choice>
  </mc:AlternateContent>
  <xr:revisionPtr revIDLastSave="0" documentId="13_ncr:1_{6D9DAE35-3224-4509-AB21-36F758CD2176}" xr6:coauthVersionLast="36" xr6:coauthVersionMax="36" xr10:uidLastSave="{00000000-0000-0000-0000-000000000000}"/>
  <bookViews>
    <workbookView xWindow="0" yWindow="0" windowWidth="28800" windowHeight="11700" xr2:uid="{921D8836-0E0C-4F92-A204-08DBCA3A7064}"/>
  </bookViews>
  <sheets>
    <sheet name="R6" sheetId="3" r:id="rId1"/>
    <sheet name="R5" sheetId="2" r:id="rId2"/>
    <sheet name="R4" sheetId="1" r:id="rId3"/>
  </sheets>
  <definedNames>
    <definedName name="_xlnm.Print_Area" localSheetId="1">'R5'!$A$1:$K$37</definedName>
    <definedName name="_xlnm.Print_Area" localSheetId="0">'R6'!$A$1:$K$37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3" l="1"/>
  <c r="H24" i="3"/>
  <c r="G24" i="3"/>
  <c r="F24" i="3"/>
  <c r="E24" i="3"/>
  <c r="D24" i="3"/>
  <c r="I23" i="3"/>
  <c r="I22" i="3"/>
  <c r="I21" i="3"/>
  <c r="H17" i="3"/>
  <c r="G17" i="3"/>
  <c r="F17" i="3"/>
  <c r="E17" i="3"/>
  <c r="D17" i="3"/>
  <c r="H16" i="3"/>
  <c r="H15" i="3"/>
  <c r="H14" i="3"/>
  <c r="H10" i="3"/>
  <c r="G10" i="3"/>
  <c r="F10" i="3"/>
  <c r="E10" i="3"/>
  <c r="D10" i="3"/>
  <c r="J9" i="3"/>
  <c r="I9" i="3"/>
  <c r="J8" i="3"/>
  <c r="I8" i="3"/>
  <c r="J7" i="3"/>
  <c r="I7" i="3"/>
  <c r="J6" i="3"/>
  <c r="I6" i="3"/>
  <c r="J10" i="3" l="1"/>
  <c r="I10" i="3"/>
  <c r="I6" i="2"/>
  <c r="J6" i="2"/>
  <c r="I7" i="2"/>
  <c r="J7" i="2"/>
  <c r="I8" i="2"/>
  <c r="J8" i="2"/>
  <c r="I9" i="2"/>
  <c r="J9" i="2"/>
  <c r="J10" i="2" s="1"/>
  <c r="D10" i="2"/>
  <c r="E10" i="2"/>
  <c r="F10" i="2"/>
  <c r="G10" i="2"/>
  <c r="H10" i="2"/>
  <c r="H14" i="2"/>
  <c r="H15" i="2"/>
  <c r="H16" i="2"/>
  <c r="D17" i="2"/>
  <c r="E17" i="2"/>
  <c r="F17" i="2"/>
  <c r="H17" i="2" s="1"/>
  <c r="G17" i="2"/>
  <c r="I21" i="2"/>
  <c r="I22" i="2"/>
  <c r="I23" i="2"/>
  <c r="D24" i="2"/>
  <c r="E24" i="2"/>
  <c r="F24" i="2"/>
  <c r="G24" i="2"/>
  <c r="H24" i="2"/>
  <c r="I10" i="2" l="1"/>
  <c r="I24" i="2"/>
  <c r="H27" i="1"/>
  <c r="H28" i="1"/>
  <c r="H26" i="1"/>
  <c r="G29" i="1"/>
  <c r="F29" i="1"/>
  <c r="H29" i="1" s="1"/>
  <c r="E29" i="1"/>
  <c r="D29" i="1"/>
  <c r="C29" i="1"/>
  <c r="F20" i="1"/>
  <c r="E20" i="1"/>
  <c r="D20" i="1"/>
  <c r="C20" i="1"/>
  <c r="G19" i="1"/>
  <c r="G18" i="1"/>
  <c r="G17" i="1"/>
  <c r="D11" i="1"/>
  <c r="E11" i="1"/>
  <c r="F11" i="1"/>
  <c r="C11" i="1"/>
  <c r="G11" i="1" s="1"/>
  <c r="G8" i="1"/>
  <c r="G9" i="1"/>
  <c r="G10" i="1"/>
  <c r="G7" i="1"/>
  <c r="G20" i="1" l="1"/>
</calcChain>
</file>

<file path=xl/sharedStrings.xml><?xml version="1.0" encoding="utf-8"?>
<sst xmlns="http://schemas.openxmlformats.org/spreadsheetml/2006/main" count="170" uniqueCount="51">
  <si>
    <t>＜第一学年＞</t>
    <rPh sb="1" eb="3">
      <t>ダイイチ</t>
    </rPh>
    <rPh sb="3" eb="5">
      <t>ガクネン</t>
    </rPh>
    <phoneticPr fontId="2"/>
  </si>
  <si>
    <t>振替日</t>
    <rPh sb="0" eb="3">
      <t>フリカエビ</t>
    </rPh>
    <phoneticPr fontId="2"/>
  </si>
  <si>
    <t>入学時</t>
    <rPh sb="0" eb="2">
      <t>ニュウガク</t>
    </rPh>
    <rPh sb="2" eb="3">
      <t>ジ</t>
    </rPh>
    <phoneticPr fontId="2"/>
  </si>
  <si>
    <t>第一回</t>
    <rPh sb="0" eb="1">
      <t>ダイ</t>
    </rPh>
    <rPh sb="1" eb="3">
      <t>イッカイ</t>
    </rPh>
    <phoneticPr fontId="2"/>
  </si>
  <si>
    <t>第二回</t>
    <rPh sb="0" eb="1">
      <t>ダイ</t>
    </rPh>
    <rPh sb="1" eb="3">
      <t>ニカイ</t>
    </rPh>
    <phoneticPr fontId="2"/>
  </si>
  <si>
    <t>第三回</t>
    <rPh sb="0" eb="1">
      <t>ダイ</t>
    </rPh>
    <rPh sb="1" eb="3">
      <t>サンカイ</t>
    </rPh>
    <phoneticPr fontId="2"/>
  </si>
  <si>
    <t>合計（円）</t>
    <rPh sb="0" eb="2">
      <t>ゴウケイ</t>
    </rPh>
    <rPh sb="3" eb="4">
      <t>エン</t>
    </rPh>
    <phoneticPr fontId="2"/>
  </si>
  <si>
    <t>積立金</t>
    <rPh sb="0" eb="2">
      <t>ツミタテ</t>
    </rPh>
    <rPh sb="2" eb="3">
      <t>キン</t>
    </rPh>
    <phoneticPr fontId="2"/>
  </si>
  <si>
    <t>生徒会費</t>
    <rPh sb="0" eb="2">
      <t>セイト</t>
    </rPh>
    <rPh sb="2" eb="4">
      <t>カイヒ</t>
    </rPh>
    <phoneticPr fontId="2"/>
  </si>
  <si>
    <t>PTA会費</t>
    <rPh sb="3" eb="5">
      <t>カイヒ</t>
    </rPh>
    <phoneticPr fontId="2"/>
  </si>
  <si>
    <t>手数料</t>
    <rPh sb="0" eb="3">
      <t>テスウリョウ</t>
    </rPh>
    <phoneticPr fontId="2"/>
  </si>
  <si>
    <t>納入方法</t>
    <rPh sb="0" eb="2">
      <t>ノウニュウ</t>
    </rPh>
    <rPh sb="2" eb="4">
      <t>ホウホウ</t>
    </rPh>
    <phoneticPr fontId="2"/>
  </si>
  <si>
    <t>指定口座へ各自直接振込</t>
    <rPh sb="0" eb="2">
      <t>シテイ</t>
    </rPh>
    <rPh sb="2" eb="4">
      <t>コウザ</t>
    </rPh>
    <rPh sb="5" eb="7">
      <t>カクジ</t>
    </rPh>
    <rPh sb="7" eb="9">
      <t>チョクセツ</t>
    </rPh>
    <rPh sb="9" eb="11">
      <t>フリコミ</t>
    </rPh>
    <phoneticPr fontId="2"/>
  </si>
  <si>
    <t>登録した郵貯口座から自動引き落とし</t>
    <rPh sb="0" eb="2">
      <t>トウロク</t>
    </rPh>
    <rPh sb="4" eb="6">
      <t>ユウチョ</t>
    </rPh>
    <rPh sb="6" eb="8">
      <t>コウザ</t>
    </rPh>
    <rPh sb="10" eb="13">
      <t>ジドウヒ</t>
    </rPh>
    <rPh sb="14" eb="15">
      <t>オ</t>
    </rPh>
    <phoneticPr fontId="2"/>
  </si>
  <si>
    <t>同窓会準備金</t>
    <rPh sb="0" eb="3">
      <t>ドウソウカイ</t>
    </rPh>
    <rPh sb="3" eb="6">
      <t>ジュンビキン</t>
    </rPh>
    <phoneticPr fontId="2"/>
  </si>
  <si>
    <t>＜第二学年＞</t>
    <rPh sb="1" eb="2">
      <t>ダイ</t>
    </rPh>
    <rPh sb="2" eb="3">
      <t>ニ</t>
    </rPh>
    <rPh sb="3" eb="5">
      <t>ガクネン</t>
    </rPh>
    <phoneticPr fontId="2"/>
  </si>
  <si>
    <t>＜第三学年＞</t>
    <rPh sb="1" eb="2">
      <t>ダイ</t>
    </rPh>
    <rPh sb="2" eb="3">
      <t>サン</t>
    </rPh>
    <rPh sb="3" eb="5">
      <t>ガクネン</t>
    </rPh>
    <phoneticPr fontId="2"/>
  </si>
  <si>
    <t>※振替日の前日までに合計額を口座へご用意お願いいたします。</t>
    <rPh sb="1" eb="4">
      <t>フリカエビ</t>
    </rPh>
    <rPh sb="5" eb="7">
      <t>ゼンジツ</t>
    </rPh>
    <rPh sb="10" eb="12">
      <t>ゴウケイ</t>
    </rPh>
    <rPh sb="12" eb="13">
      <t>ガク</t>
    </rPh>
    <rPh sb="14" eb="16">
      <t>コウザ</t>
    </rPh>
    <rPh sb="18" eb="20">
      <t>ヨウイ</t>
    </rPh>
    <rPh sb="21" eb="22">
      <t>ネガ</t>
    </rPh>
    <phoneticPr fontId="2"/>
  </si>
  <si>
    <t>※卒業時返金に登録口座を使用します。卒業後一か月は口座解約をしないでください。</t>
    <rPh sb="1" eb="3">
      <t>ソツギョウ</t>
    </rPh>
    <rPh sb="3" eb="4">
      <t>ジ</t>
    </rPh>
    <rPh sb="4" eb="6">
      <t>ヘンキン</t>
    </rPh>
    <rPh sb="7" eb="9">
      <t>トウロク</t>
    </rPh>
    <rPh sb="9" eb="11">
      <t>コウザ</t>
    </rPh>
    <rPh sb="12" eb="14">
      <t>シヨウ</t>
    </rPh>
    <rPh sb="18" eb="21">
      <t>ソツギョウゴ</t>
    </rPh>
    <rPh sb="21" eb="22">
      <t>イッ</t>
    </rPh>
    <rPh sb="23" eb="24">
      <t>ゲツ</t>
    </rPh>
    <rPh sb="25" eb="29">
      <t>コウザカイヤク</t>
    </rPh>
    <phoneticPr fontId="2"/>
  </si>
  <si>
    <t>※引き落とし口座の変更をする場合は別途手続きが必要となりますので経営企画室へお申し出ください。</t>
    <rPh sb="1" eb="2">
      <t>ヒ</t>
    </rPh>
    <rPh sb="3" eb="4">
      <t>オ</t>
    </rPh>
    <rPh sb="6" eb="8">
      <t>コウザ</t>
    </rPh>
    <rPh sb="9" eb="11">
      <t>ヘンコウ</t>
    </rPh>
    <rPh sb="14" eb="16">
      <t>バアイ</t>
    </rPh>
    <rPh sb="17" eb="19">
      <t>ベット</t>
    </rPh>
    <rPh sb="19" eb="21">
      <t>テツヅ</t>
    </rPh>
    <rPh sb="23" eb="25">
      <t>ヒツヨウ</t>
    </rPh>
    <rPh sb="32" eb="37">
      <t>ケイエイキカクシツ</t>
    </rPh>
    <rPh sb="39" eb="40">
      <t>モウ</t>
    </rPh>
    <rPh sb="41" eb="42">
      <t>デ</t>
    </rPh>
    <phoneticPr fontId="2"/>
  </si>
  <si>
    <t>問い合わせ先</t>
    <rPh sb="0" eb="1">
      <t>ト</t>
    </rPh>
    <rPh sb="2" eb="3">
      <t>ア</t>
    </rPh>
    <rPh sb="5" eb="6">
      <t>サキ</t>
    </rPh>
    <phoneticPr fontId="2"/>
  </si>
  <si>
    <t>東京都立立川高等学校</t>
    <rPh sb="0" eb="10">
      <t>トウキョウトリツタチカワコウトウガッコウ</t>
    </rPh>
    <phoneticPr fontId="2"/>
  </si>
  <si>
    <t>経営企画室（全日制）</t>
    <rPh sb="0" eb="5">
      <t>ケイエイキカクシツ</t>
    </rPh>
    <rPh sb="6" eb="9">
      <t>ゼンニチセイ</t>
    </rPh>
    <phoneticPr fontId="2"/>
  </si>
  <si>
    <t>042-524-8195</t>
    <phoneticPr fontId="2"/>
  </si>
  <si>
    <t>令和4年4月</t>
    <rPh sb="0" eb="2">
      <t>レイワ</t>
    </rPh>
    <rPh sb="3" eb="4">
      <t>ネン</t>
    </rPh>
    <rPh sb="5" eb="6">
      <t>ガツ</t>
    </rPh>
    <phoneticPr fontId="2"/>
  </si>
  <si>
    <t>※創造理数科については、フィールドワーク研修旅行代78,000円を指定口座へ各自振込（4/27締切）</t>
    <rPh sb="1" eb="3">
      <t>ソウゾウ</t>
    </rPh>
    <rPh sb="3" eb="6">
      <t>リスウカ</t>
    </rPh>
    <rPh sb="20" eb="22">
      <t>ケンシュウ</t>
    </rPh>
    <rPh sb="22" eb="24">
      <t>リョコウ</t>
    </rPh>
    <rPh sb="24" eb="25">
      <t>ダイ</t>
    </rPh>
    <rPh sb="27" eb="32">
      <t>０００エン</t>
    </rPh>
    <rPh sb="33" eb="37">
      <t>シテイコウザ</t>
    </rPh>
    <rPh sb="38" eb="40">
      <t>カクジ</t>
    </rPh>
    <rPh sb="40" eb="42">
      <t>フリコミ</t>
    </rPh>
    <rPh sb="47" eb="49">
      <t>シメキリ</t>
    </rPh>
    <phoneticPr fontId="2"/>
  </si>
  <si>
    <t>＜参考＞令和4年度　学校徴収金（積立金）の徴収スケジュール</t>
    <rPh sb="1" eb="3">
      <t>サンコウ</t>
    </rPh>
    <rPh sb="4" eb="6">
      <t>レイワ</t>
    </rPh>
    <rPh sb="7" eb="9">
      <t>ネンド</t>
    </rPh>
    <rPh sb="10" eb="12">
      <t>ガッコウ</t>
    </rPh>
    <rPh sb="12" eb="14">
      <t>チョウシュウ</t>
    </rPh>
    <rPh sb="14" eb="15">
      <t>キン</t>
    </rPh>
    <rPh sb="16" eb="18">
      <t>ツミタテ</t>
    </rPh>
    <rPh sb="18" eb="19">
      <t>キン</t>
    </rPh>
    <rPh sb="21" eb="23">
      <t>チョウシュウ</t>
    </rPh>
    <phoneticPr fontId="2"/>
  </si>
  <si>
    <t>回    数</t>
    <rPh sb="0" eb="1">
      <t>カイ</t>
    </rPh>
    <rPh sb="5" eb="6">
      <t>カズ</t>
    </rPh>
    <phoneticPr fontId="9"/>
  </si>
  <si>
    <t>納入
方法</t>
    <rPh sb="0" eb="2">
      <t>ノウニュウ</t>
    </rPh>
    <rPh sb="3" eb="5">
      <t>ホウホウ</t>
    </rPh>
    <phoneticPr fontId="10"/>
  </si>
  <si>
    <t>ＰＴＡ会費</t>
    <rPh sb="3" eb="5">
      <t>カイヒ</t>
    </rPh>
    <phoneticPr fontId="9"/>
  </si>
  <si>
    <t>生徒会費</t>
    <rPh sb="0" eb="1">
      <t>ショウ</t>
    </rPh>
    <rPh sb="1" eb="2">
      <t>ト</t>
    </rPh>
    <rPh sb="2" eb="3">
      <t>カイ</t>
    </rPh>
    <rPh sb="3" eb="4">
      <t>ヒ</t>
    </rPh>
    <phoneticPr fontId="9"/>
  </si>
  <si>
    <t>積立金
普通科</t>
    <rPh sb="0" eb="1">
      <t>セキ</t>
    </rPh>
    <rPh sb="1" eb="2">
      <t>リツ</t>
    </rPh>
    <rPh sb="2" eb="3">
      <t>キン</t>
    </rPh>
    <rPh sb="4" eb="7">
      <t>フツウカ</t>
    </rPh>
    <phoneticPr fontId="9"/>
  </si>
  <si>
    <t>積立金
創造理数科</t>
    <rPh sb="0" eb="1">
      <t>セキ</t>
    </rPh>
    <rPh sb="1" eb="2">
      <t>リツ</t>
    </rPh>
    <rPh sb="2" eb="3">
      <t>キン</t>
    </rPh>
    <rPh sb="4" eb="6">
      <t>ソウゾウ</t>
    </rPh>
    <rPh sb="6" eb="9">
      <t>リスウカ</t>
    </rPh>
    <phoneticPr fontId="9"/>
  </si>
  <si>
    <t>手数料</t>
    <rPh sb="0" eb="3">
      <t>テスウリョウ</t>
    </rPh>
    <phoneticPr fontId="10"/>
  </si>
  <si>
    <t xml:space="preserve">普通科合計 </t>
    <rPh sb="0" eb="3">
      <t>フツウカ</t>
    </rPh>
    <rPh sb="3" eb="4">
      <t>ゴウ</t>
    </rPh>
    <rPh sb="4" eb="5">
      <t>ケイ</t>
    </rPh>
    <phoneticPr fontId="9"/>
  </si>
  <si>
    <t>創造理数科計</t>
    <rPh sb="0" eb="5">
      <t>ソウゾウリスウカ</t>
    </rPh>
    <rPh sb="5" eb="6">
      <t>ケイ</t>
    </rPh>
    <phoneticPr fontId="9"/>
  </si>
  <si>
    <t>前納金</t>
    <rPh sb="0" eb="1">
      <t>ゼン</t>
    </rPh>
    <rPh sb="1" eb="3">
      <t>ノウキン</t>
    </rPh>
    <phoneticPr fontId="9"/>
  </si>
  <si>
    <t>払込</t>
    <rPh sb="0" eb="2">
      <t>ハライコミ</t>
    </rPh>
    <phoneticPr fontId="10"/>
  </si>
  <si>
    <t>第１回</t>
    <rPh sb="0" eb="1">
      <t>ダイ</t>
    </rPh>
    <rPh sb="2" eb="3">
      <t>カイ</t>
    </rPh>
    <phoneticPr fontId="9"/>
  </si>
  <si>
    <t>引落し</t>
    <rPh sb="0" eb="1">
      <t>ヒ</t>
    </rPh>
    <rPh sb="1" eb="2">
      <t>オ</t>
    </rPh>
    <phoneticPr fontId="10"/>
  </si>
  <si>
    <t>第２回</t>
    <rPh sb="0" eb="1">
      <t>ダイ</t>
    </rPh>
    <rPh sb="2" eb="3">
      <t>カイ</t>
    </rPh>
    <phoneticPr fontId="9"/>
  </si>
  <si>
    <t>第３回</t>
    <rPh sb="0" eb="1">
      <t>ダイ</t>
    </rPh>
    <rPh sb="2" eb="3">
      <t>カイ</t>
    </rPh>
    <phoneticPr fontId="9"/>
  </si>
  <si>
    <t>年間合計金額</t>
    <rPh sb="0" eb="2">
      <t>ネンカン</t>
    </rPh>
    <rPh sb="2" eb="4">
      <t>ゴウケイ</t>
    </rPh>
    <rPh sb="4" eb="6">
      <t>キンガク</t>
    </rPh>
    <phoneticPr fontId="9"/>
  </si>
  <si>
    <t>積立金</t>
    <rPh sb="0" eb="1">
      <t>セキ</t>
    </rPh>
    <rPh sb="1" eb="2">
      <t>リツ</t>
    </rPh>
    <rPh sb="2" eb="3">
      <t>キン</t>
    </rPh>
    <phoneticPr fontId="9"/>
  </si>
  <si>
    <t xml:space="preserve">合    計 </t>
    <rPh sb="0" eb="1">
      <t>ゴウ</t>
    </rPh>
    <rPh sb="5" eb="6">
      <t>ケイ</t>
    </rPh>
    <phoneticPr fontId="9"/>
  </si>
  <si>
    <t>令和5年4月</t>
    <rPh sb="0" eb="2">
      <t>レイワ</t>
    </rPh>
    <rPh sb="3" eb="4">
      <t>ネン</t>
    </rPh>
    <rPh sb="5" eb="6">
      <t>ガツ</t>
    </rPh>
    <phoneticPr fontId="2"/>
  </si>
  <si>
    <t>振替日</t>
    <rPh sb="0" eb="2">
      <t>フリカエ</t>
    </rPh>
    <rPh sb="2" eb="3">
      <t>ビ</t>
    </rPh>
    <phoneticPr fontId="9"/>
  </si>
  <si>
    <t>同窓会費</t>
    <rPh sb="0" eb="4">
      <t>ドウソウカイヒ</t>
    </rPh>
    <phoneticPr fontId="9"/>
  </si>
  <si>
    <t>令和５年度　学校徴収金（積立金）の徴収スケジュール</t>
    <rPh sb="0" eb="2">
      <t>レイワ</t>
    </rPh>
    <rPh sb="3" eb="5">
      <t>ネンド</t>
    </rPh>
    <rPh sb="6" eb="8">
      <t>ガッコウ</t>
    </rPh>
    <rPh sb="8" eb="10">
      <t>チョウシュウ</t>
    </rPh>
    <rPh sb="10" eb="11">
      <t>キン</t>
    </rPh>
    <rPh sb="12" eb="14">
      <t>ツミタテ</t>
    </rPh>
    <rPh sb="14" eb="15">
      <t>キン</t>
    </rPh>
    <rPh sb="17" eb="19">
      <t>チョウシュウ</t>
    </rPh>
    <phoneticPr fontId="2"/>
  </si>
  <si>
    <t>令和６年度　学校徴収金（積立金）の徴収スケジュール</t>
    <rPh sb="0" eb="2">
      <t>レイワ</t>
    </rPh>
    <rPh sb="3" eb="5">
      <t>ネンド</t>
    </rPh>
    <rPh sb="6" eb="8">
      <t>ガッコウ</t>
    </rPh>
    <rPh sb="8" eb="10">
      <t>チョウシュウ</t>
    </rPh>
    <rPh sb="10" eb="11">
      <t>キン</t>
    </rPh>
    <rPh sb="12" eb="14">
      <t>ツミタテ</t>
    </rPh>
    <rPh sb="14" eb="15">
      <t>キン</t>
    </rPh>
    <rPh sb="17" eb="19">
      <t>チョウシュウ</t>
    </rPh>
    <phoneticPr fontId="2"/>
  </si>
  <si>
    <t>令和6年4月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</si>
</sst>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b/>
      <sz val="16"/>
      <color theme="1"/>
      <name val="ＭＳ Ｐゴシック"/>
      <family val="3"/>
      <charset val="128"/>
    </font>
    <font>
      <u val="double"/>
      <sz val="12"/>
      <color theme="1"/>
      <name val="ＭＳ Ｐゴシック"/>
      <family val="2"/>
      <charset val="128"/>
    </font>
    <font>
      <u val="double"/>
      <sz val="12"/>
      <color theme="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126">
    <xf numFmtId="0" fontId="0" fillId="0" borderId="0" xfId="0">
      <alignment vertical="center"/>
    </xf>
    <xf numFmtId="0" fontId="3" fillId="0" borderId="0" xfId="0" applyFont="1">
      <alignment vertical="center"/>
    </xf>
    <xf numFmtId="0" fontId="4" fillId="0" borderId="16" xfId="0" applyFont="1" applyBorder="1">
      <alignmen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56" fontId="4" fillId="0" borderId="13" xfId="0" applyNumberFormat="1" applyFont="1" applyBorder="1">
      <alignment vertical="center"/>
    </xf>
    <xf numFmtId="38" fontId="4" fillId="0" borderId="13" xfId="1" applyFont="1" applyBorder="1">
      <alignment vertical="center"/>
    </xf>
    <xf numFmtId="38" fontId="4" fillId="0" borderId="14" xfId="1" applyFont="1" applyBorder="1">
      <alignment vertical="center"/>
    </xf>
    <xf numFmtId="38" fontId="4" fillId="0" borderId="15" xfId="1" applyFont="1" applyBorder="1">
      <alignment vertical="center"/>
    </xf>
    <xf numFmtId="0" fontId="4" fillId="0" borderId="2" xfId="0" applyFont="1" applyBorder="1" applyAlignment="1">
      <alignment horizontal="center" vertical="center"/>
    </xf>
    <xf numFmtId="56" fontId="4" fillId="0" borderId="1" xfId="0" applyNumberFormat="1" applyFont="1" applyBorder="1">
      <alignment vertical="center"/>
    </xf>
    <xf numFmtId="38" fontId="4" fillId="0" borderId="1" xfId="1" applyFont="1" applyBorder="1">
      <alignment vertical="center"/>
    </xf>
    <xf numFmtId="38" fontId="4" fillId="0" borderId="3" xfId="1" applyFont="1" applyBorder="1">
      <alignment vertical="center"/>
    </xf>
    <xf numFmtId="38" fontId="4" fillId="0" borderId="4" xfId="1" applyFont="1" applyBorder="1">
      <alignment vertical="center"/>
    </xf>
    <xf numFmtId="0" fontId="4" fillId="0" borderId="32" xfId="0" applyFont="1" applyBorder="1" applyAlignment="1">
      <alignment horizontal="center" vertical="center"/>
    </xf>
    <xf numFmtId="56" fontId="4" fillId="0" borderId="33" xfId="0" applyNumberFormat="1" applyFont="1" applyBorder="1">
      <alignment vertical="center"/>
    </xf>
    <xf numFmtId="38" fontId="4" fillId="0" borderId="33" xfId="1" applyFont="1" applyBorder="1">
      <alignment vertical="center"/>
    </xf>
    <xf numFmtId="38" fontId="4" fillId="0" borderId="34" xfId="1" applyFont="1" applyBorder="1">
      <alignment vertical="center"/>
    </xf>
    <xf numFmtId="38" fontId="4" fillId="0" borderId="28" xfId="1" applyFont="1" applyBorder="1">
      <alignment vertical="center"/>
    </xf>
    <xf numFmtId="38" fontId="4" fillId="0" borderId="23" xfId="1" applyFont="1" applyBorder="1">
      <alignment vertical="center"/>
    </xf>
    <xf numFmtId="38" fontId="4" fillId="0" borderId="26" xfId="1" applyFont="1" applyBorder="1">
      <alignment vertical="center"/>
    </xf>
    <xf numFmtId="38" fontId="4" fillId="0" borderId="27" xfId="1" applyFont="1" applyBorder="1">
      <alignment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56" fontId="4" fillId="0" borderId="21" xfId="0" applyNumberFormat="1" applyFont="1" applyBorder="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11" fillId="0" borderId="1" xfId="2" applyNumberFormat="1" applyFont="1" applyBorder="1" applyAlignment="1">
      <alignment horizontal="center" vertical="center" shrinkToFit="1"/>
    </xf>
    <xf numFmtId="38" fontId="11" fillId="0" borderId="1" xfId="1" applyFont="1" applyBorder="1" applyAlignment="1">
      <alignment horizontal="right" vertical="center"/>
    </xf>
    <xf numFmtId="38" fontId="11" fillId="2" borderId="48" xfId="1" applyFont="1" applyFill="1" applyBorder="1" applyAlignment="1">
      <alignment horizontal="right" vertical="center"/>
    </xf>
    <xf numFmtId="49" fontId="11" fillId="0" borderId="2" xfId="2" applyNumberFormat="1" applyFont="1" applyBorder="1" applyAlignment="1">
      <alignment horizontal="center" vertical="center"/>
    </xf>
    <xf numFmtId="38" fontId="11" fillId="0" borderId="1" xfId="1" applyNumberFormat="1" applyFont="1" applyBorder="1" applyAlignment="1">
      <alignment horizontal="right" vertical="center"/>
    </xf>
    <xf numFmtId="38" fontId="11" fillId="2" borderId="48" xfId="1" applyNumberFormat="1" applyFont="1" applyFill="1" applyBorder="1" applyAlignment="1">
      <alignment horizontal="right" vertical="center"/>
    </xf>
    <xf numFmtId="0" fontId="4" fillId="0" borderId="0" xfId="0" applyFont="1">
      <alignment vertical="center"/>
    </xf>
    <xf numFmtId="49" fontId="11" fillId="0" borderId="0" xfId="2" applyNumberFormat="1" applyFont="1" applyBorder="1" applyAlignment="1">
      <alignment horizontal="center" vertical="center"/>
    </xf>
    <xf numFmtId="38" fontId="11" fillId="0" borderId="0" xfId="1" applyFont="1" applyBorder="1" applyAlignment="1">
      <alignment horizontal="right" vertical="center"/>
    </xf>
    <xf numFmtId="38" fontId="11" fillId="3" borderId="0" xfId="1" applyFont="1" applyFill="1" applyBorder="1" applyAlignment="1">
      <alignment horizontal="right" vertical="center"/>
    </xf>
    <xf numFmtId="49" fontId="11" fillId="0" borderId="12" xfId="2" applyNumberFormat="1" applyFont="1" applyBorder="1" applyAlignment="1">
      <alignment horizontal="center" vertical="center" wrapText="1"/>
    </xf>
    <xf numFmtId="176" fontId="11" fillId="0" borderId="13" xfId="2" applyNumberFormat="1" applyFont="1" applyBorder="1" applyAlignment="1">
      <alignment horizontal="center" vertical="center" shrinkToFit="1"/>
    </xf>
    <xf numFmtId="49" fontId="11" fillId="0" borderId="13" xfId="2" applyNumberFormat="1" applyFont="1" applyBorder="1" applyAlignment="1">
      <alignment horizontal="center" vertical="center" wrapText="1"/>
    </xf>
    <xf numFmtId="38" fontId="11" fillId="0" borderId="13" xfId="1" applyFont="1" applyBorder="1" applyAlignment="1">
      <alignment horizontal="right" vertical="center"/>
    </xf>
    <xf numFmtId="38" fontId="11" fillId="2" borderId="51" xfId="1" applyFont="1" applyFill="1" applyBorder="1" applyAlignment="1">
      <alignment horizontal="right" vertical="center"/>
    </xf>
    <xf numFmtId="49" fontId="11" fillId="0" borderId="16" xfId="2" applyNumberFormat="1" applyFont="1" applyBorder="1" applyAlignment="1">
      <alignment horizontal="center" vertical="center"/>
    </xf>
    <xf numFmtId="49" fontId="11" fillId="0" borderId="17" xfId="2" applyNumberFormat="1" applyFont="1" applyBorder="1" applyAlignment="1">
      <alignment horizontal="center" vertical="center" wrapText="1"/>
    </xf>
    <xf numFmtId="49" fontId="11" fillId="0" borderId="17" xfId="2" applyNumberFormat="1" applyFont="1" applyBorder="1" applyAlignment="1">
      <alignment horizontal="distributed" vertical="center"/>
    </xf>
    <xf numFmtId="49" fontId="11" fillId="0" borderId="17" xfId="2" applyNumberFormat="1" applyFont="1" applyBorder="1" applyAlignment="1">
      <alignment horizontal="distributed" vertical="center" wrapText="1"/>
    </xf>
    <xf numFmtId="38" fontId="11" fillId="0" borderId="23" xfId="1" applyFont="1" applyBorder="1" applyAlignment="1">
      <alignment horizontal="right" vertical="center"/>
    </xf>
    <xf numFmtId="38" fontId="11" fillId="2" borderId="24" xfId="1" applyFont="1" applyFill="1" applyBorder="1" applyAlignment="1">
      <alignment horizontal="right" vertical="center"/>
    </xf>
    <xf numFmtId="38" fontId="11" fillId="0" borderId="33" xfId="1" applyNumberFormat="1" applyFont="1" applyBorder="1" applyAlignment="1">
      <alignment horizontal="right" vertical="center"/>
    </xf>
    <xf numFmtId="38" fontId="11" fillId="0" borderId="33" xfId="1" applyFont="1" applyBorder="1" applyAlignment="1">
      <alignment horizontal="right" vertical="center"/>
    </xf>
    <xf numFmtId="38" fontId="11" fillId="2" borderId="52" xfId="1" applyNumberFormat="1" applyFont="1" applyFill="1" applyBorder="1" applyAlignment="1">
      <alignment horizontal="right" vertical="center"/>
    </xf>
    <xf numFmtId="49" fontId="11" fillId="0" borderId="32" xfId="2" applyNumberFormat="1" applyFont="1" applyBorder="1" applyAlignment="1">
      <alignment horizontal="center" vertical="center"/>
    </xf>
    <xf numFmtId="176" fontId="11" fillId="0" borderId="33" xfId="2" applyNumberFormat="1" applyFont="1" applyBorder="1" applyAlignment="1">
      <alignment horizontal="center" vertical="center" shrinkToFit="1"/>
    </xf>
    <xf numFmtId="49" fontId="11" fillId="0" borderId="12" xfId="2" applyNumberFormat="1" applyFont="1" applyBorder="1" applyAlignment="1">
      <alignment horizontal="center" vertical="center"/>
    </xf>
    <xf numFmtId="176" fontId="11" fillId="0" borderId="54" xfId="2" applyNumberFormat="1" applyFont="1" applyBorder="1" applyAlignment="1">
      <alignment horizontal="center" vertical="center" shrinkToFit="1"/>
    </xf>
    <xf numFmtId="38" fontId="11" fillId="0" borderId="54" xfId="1" applyFont="1" applyBorder="1" applyAlignment="1">
      <alignment horizontal="right" vertical="center"/>
    </xf>
    <xf numFmtId="49" fontId="13" fillId="2" borderId="56" xfId="2" applyNumberFormat="1" applyFont="1" applyFill="1" applyBorder="1" applyAlignment="1">
      <alignment horizontal="center" vertical="center"/>
    </xf>
    <xf numFmtId="38" fontId="11" fillId="2" borderId="57" xfId="1" applyFont="1" applyFill="1" applyBorder="1" applyAlignment="1">
      <alignment horizontal="right" vertical="center"/>
    </xf>
    <xf numFmtId="38" fontId="11" fillId="2" borderId="50" xfId="1" applyFont="1" applyFill="1" applyBorder="1" applyAlignment="1">
      <alignment horizontal="right" vertical="center"/>
    </xf>
    <xf numFmtId="38" fontId="11" fillId="2" borderId="50" xfId="1" applyNumberFormat="1" applyFont="1" applyFill="1" applyBorder="1" applyAlignment="1">
      <alignment horizontal="right" vertical="center"/>
    </xf>
    <xf numFmtId="38" fontId="11" fillId="2" borderId="58" xfId="1" applyNumberFormat="1" applyFont="1" applyFill="1" applyBorder="1" applyAlignment="1">
      <alignment horizontal="right" vertical="center"/>
    </xf>
    <xf numFmtId="38" fontId="11" fillId="2" borderId="22" xfId="1" applyFont="1" applyFill="1" applyBorder="1" applyAlignment="1">
      <alignment horizontal="right" vertical="center"/>
    </xf>
    <xf numFmtId="49" fontId="12" fillId="2" borderId="37" xfId="2" applyNumberFormat="1" applyFont="1" applyFill="1" applyBorder="1" applyAlignment="1">
      <alignment horizontal="center" vertical="center"/>
    </xf>
    <xf numFmtId="38" fontId="11" fillId="2" borderId="11"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31" xfId="1" applyFont="1" applyFill="1" applyBorder="1" applyAlignment="1">
      <alignment horizontal="right" vertical="center"/>
    </xf>
    <xf numFmtId="38" fontId="11" fillId="2" borderId="42" xfId="1" applyFont="1" applyFill="1" applyBorder="1" applyAlignment="1">
      <alignment horizontal="right" vertical="center"/>
    </xf>
    <xf numFmtId="49" fontId="11" fillId="0" borderId="59" xfId="2" applyNumberFormat="1" applyFont="1" applyBorder="1" applyAlignment="1">
      <alignment horizontal="center" vertical="center"/>
    </xf>
    <xf numFmtId="38" fontId="11" fillId="2" borderId="60" xfId="1" applyFont="1" applyFill="1" applyBorder="1" applyAlignment="1">
      <alignment horizontal="right" vertical="center"/>
    </xf>
    <xf numFmtId="49" fontId="14" fillId="2" borderId="18" xfId="2" applyNumberFormat="1" applyFont="1" applyFill="1" applyBorder="1" applyAlignment="1">
      <alignment horizontal="center" vertical="center"/>
    </xf>
    <xf numFmtId="49" fontId="15" fillId="0" borderId="17" xfId="2" applyNumberFormat="1" applyFont="1" applyBorder="1" applyAlignment="1">
      <alignment horizontal="distributed" vertical="center" wrapText="1"/>
    </xf>
    <xf numFmtId="49" fontId="11" fillId="0" borderId="18" xfId="2" applyNumberFormat="1" applyFont="1" applyBorder="1" applyAlignment="1">
      <alignment horizontal="distributed" vertical="center" wrapText="1"/>
    </xf>
    <xf numFmtId="38" fontId="11" fillId="0" borderId="51" xfId="1" applyFont="1" applyBorder="1" applyAlignment="1">
      <alignment horizontal="right" vertical="center"/>
    </xf>
    <xf numFmtId="38" fontId="11" fillId="0" borderId="48" xfId="1" applyFont="1" applyBorder="1" applyAlignment="1">
      <alignment horizontal="right" vertical="center"/>
    </xf>
    <xf numFmtId="38" fontId="11" fillId="0" borderId="52" xfId="1" applyFont="1" applyBorder="1" applyAlignment="1">
      <alignment horizontal="right" vertical="center"/>
    </xf>
    <xf numFmtId="38" fontId="11" fillId="0" borderId="24" xfId="1" applyFont="1" applyBorder="1" applyAlignment="1">
      <alignment horizontal="right" vertical="center"/>
    </xf>
    <xf numFmtId="49" fontId="11" fillId="0" borderId="18" xfId="2" applyNumberFormat="1" applyFont="1" applyBorder="1" applyAlignment="1">
      <alignment horizontal="distributed" vertical="center"/>
    </xf>
    <xf numFmtId="38" fontId="11" fillId="0" borderId="61" xfId="1" applyFont="1" applyBorder="1" applyAlignment="1">
      <alignment horizontal="right" vertical="center"/>
    </xf>
    <xf numFmtId="0" fontId="16" fillId="0" borderId="0" xfId="0" applyFont="1" applyAlignment="1">
      <alignment horizontal="center" vertical="center"/>
    </xf>
    <xf numFmtId="0" fontId="5" fillId="0" borderId="0" xfId="0" applyFont="1" applyAlignment="1">
      <alignment horizontal="center" vertical="center"/>
    </xf>
    <xf numFmtId="49" fontId="11" fillId="0" borderId="40" xfId="2" applyNumberFormat="1" applyFont="1" applyBorder="1" applyAlignment="1">
      <alignment horizontal="center" vertical="center"/>
    </xf>
    <xf numFmtId="49" fontId="11" fillId="0" borderId="41" xfId="2" applyNumberFormat="1" applyFont="1" applyBorder="1" applyAlignment="1">
      <alignment horizontal="center" vertical="center"/>
    </xf>
    <xf numFmtId="49" fontId="11" fillId="0" borderId="22" xfId="2" applyNumberFormat="1"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5" fillId="0" borderId="0" xfId="0" applyFont="1" applyAlignment="1">
      <alignment horizontal="center" vertical="center"/>
    </xf>
    <xf numFmtId="49" fontId="11" fillId="0" borderId="21" xfId="2" applyNumberFormat="1" applyFont="1" applyBorder="1" applyAlignment="1">
      <alignment horizontal="center" vertical="center"/>
    </xf>
    <xf numFmtId="49" fontId="11" fillId="0" borderId="49" xfId="2" applyNumberFormat="1" applyFont="1" applyBorder="1" applyAlignment="1">
      <alignment horizontal="center" vertical="center"/>
    </xf>
    <xf numFmtId="49" fontId="11" fillId="0" borderId="53" xfId="2" applyNumberFormat="1" applyFont="1" applyBorder="1" applyAlignment="1">
      <alignment horizontal="center" vertical="center"/>
    </xf>
    <xf numFmtId="49" fontId="11" fillId="0" borderId="55" xfId="2" applyNumberFormat="1"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left" vertical="center"/>
    </xf>
  </cellXfs>
  <cellStyles count="3">
    <cellStyle name="桁区切り" xfId="1" builtinId="6"/>
    <cellStyle name="標準" xfId="0" builtinId="0"/>
    <cellStyle name="標準_基本計画" xfId="2" xr:uid="{723709E7-D698-469A-A988-83CAC24F4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4D70-C6F5-4B97-8A1A-37863B5CF70B}">
  <sheetPr>
    <pageSetUpPr fitToPage="1"/>
  </sheetPr>
  <dimension ref="A1:M37"/>
  <sheetViews>
    <sheetView tabSelected="1" workbookViewId="0">
      <selection activeCell="G24" sqref="G24"/>
    </sheetView>
  </sheetViews>
  <sheetFormatPr defaultRowHeight="13.5"/>
  <cols>
    <col min="4" max="8" width="9.625" customWidth="1"/>
    <col min="9" max="9" width="10.375" customWidth="1"/>
    <col min="10" max="10" width="11.25" customWidth="1"/>
  </cols>
  <sheetData>
    <row r="1" spans="1:11" ht="18.75">
      <c r="A1" s="95" t="s">
        <v>49</v>
      </c>
      <c r="B1" s="95"/>
      <c r="C1" s="95"/>
      <c r="D1" s="95"/>
      <c r="E1" s="95"/>
      <c r="F1" s="95"/>
      <c r="G1" s="95"/>
      <c r="H1" s="95"/>
      <c r="I1" s="95"/>
      <c r="J1" s="95"/>
      <c r="K1" s="95"/>
    </row>
    <row r="2" spans="1:11" ht="18.75">
      <c r="A2" s="82"/>
      <c r="B2" s="82"/>
      <c r="C2" s="82"/>
      <c r="D2" s="82"/>
      <c r="E2" s="82"/>
      <c r="F2" s="82"/>
      <c r="G2" s="82"/>
      <c r="H2" s="82"/>
      <c r="I2" s="82"/>
      <c r="J2" s="82"/>
      <c r="K2" s="82"/>
    </row>
    <row r="3" spans="1:11" ht="18.75">
      <c r="A3" s="82"/>
      <c r="B3" s="82"/>
      <c r="C3" s="82"/>
      <c r="D3" s="82"/>
      <c r="E3" s="82"/>
      <c r="F3" s="82"/>
      <c r="G3" s="82"/>
      <c r="H3" s="82"/>
      <c r="I3" s="82"/>
      <c r="J3" s="81" t="s">
        <v>50</v>
      </c>
      <c r="K3" s="82"/>
    </row>
    <row r="4" spans="1:11" ht="30" customHeight="1" thickBot="1">
      <c r="A4" s="1" t="s">
        <v>0</v>
      </c>
      <c r="B4" s="82"/>
      <c r="C4" s="82"/>
      <c r="D4" s="82"/>
      <c r="E4" s="82"/>
      <c r="F4" s="82"/>
      <c r="G4" s="82"/>
      <c r="H4" s="82"/>
      <c r="I4" s="82"/>
      <c r="J4" s="82"/>
      <c r="K4" s="82"/>
    </row>
    <row r="5" spans="1:11" ht="30" customHeight="1" thickBot="1">
      <c r="A5" s="45" t="s">
        <v>27</v>
      </c>
      <c r="B5" s="46" t="s">
        <v>46</v>
      </c>
      <c r="C5" s="46" t="s">
        <v>28</v>
      </c>
      <c r="D5" s="47" t="s">
        <v>29</v>
      </c>
      <c r="E5" s="47" t="s">
        <v>30</v>
      </c>
      <c r="F5" s="48" t="s">
        <v>31</v>
      </c>
      <c r="G5" s="73" t="s">
        <v>32</v>
      </c>
      <c r="H5" s="74" t="s">
        <v>33</v>
      </c>
      <c r="I5" s="59" t="s">
        <v>34</v>
      </c>
      <c r="J5" s="72" t="s">
        <v>35</v>
      </c>
    </row>
    <row r="6" spans="1:11" ht="30" customHeight="1" thickTop="1">
      <c r="A6" s="40" t="s">
        <v>36</v>
      </c>
      <c r="B6" s="41">
        <v>45359</v>
      </c>
      <c r="C6" s="42" t="s">
        <v>37</v>
      </c>
      <c r="D6" s="43"/>
      <c r="E6" s="43"/>
      <c r="F6" s="43">
        <v>40000</v>
      </c>
      <c r="G6" s="43">
        <v>40000</v>
      </c>
      <c r="H6" s="75"/>
      <c r="I6" s="60">
        <f>SUM(D6:F6)</f>
        <v>40000</v>
      </c>
      <c r="J6" s="44">
        <f>G6</f>
        <v>40000</v>
      </c>
    </row>
    <row r="7" spans="1:11" ht="30" customHeight="1">
      <c r="A7" s="33" t="s">
        <v>38</v>
      </c>
      <c r="B7" s="30">
        <v>43982</v>
      </c>
      <c r="C7" s="96" t="s">
        <v>39</v>
      </c>
      <c r="D7" s="31"/>
      <c r="E7" s="31">
        <v>6000</v>
      </c>
      <c r="F7" s="31">
        <v>20000</v>
      </c>
      <c r="G7" s="31">
        <v>22000</v>
      </c>
      <c r="H7" s="76">
        <v>10</v>
      </c>
      <c r="I7" s="61">
        <f>E7+F7+H8</f>
        <v>26010</v>
      </c>
      <c r="J7" s="32">
        <f>E7+G7+H7</f>
        <v>28010</v>
      </c>
    </row>
    <row r="8" spans="1:11" ht="30" customHeight="1">
      <c r="A8" s="33" t="s">
        <v>40</v>
      </c>
      <c r="B8" s="30">
        <v>44022</v>
      </c>
      <c r="C8" s="97"/>
      <c r="D8" s="34">
        <v>4500</v>
      </c>
      <c r="E8" s="34"/>
      <c r="F8" s="31">
        <v>30000</v>
      </c>
      <c r="G8" s="31">
        <v>33000</v>
      </c>
      <c r="H8" s="76">
        <v>10</v>
      </c>
      <c r="I8" s="62">
        <f>D8+F8+H7</f>
        <v>34510</v>
      </c>
      <c r="J8" s="35">
        <f>D8+G8+H8</f>
        <v>37510</v>
      </c>
    </row>
    <row r="9" spans="1:11" ht="30" customHeight="1" thickBot="1">
      <c r="A9" s="54" t="s">
        <v>41</v>
      </c>
      <c r="B9" s="55">
        <v>45565</v>
      </c>
      <c r="C9" s="98"/>
      <c r="D9" s="51"/>
      <c r="E9" s="51"/>
      <c r="F9" s="52">
        <v>20000</v>
      </c>
      <c r="G9" s="52">
        <v>23000</v>
      </c>
      <c r="H9" s="77">
        <v>10</v>
      </c>
      <c r="I9" s="63">
        <f>F9+H9</f>
        <v>20010</v>
      </c>
      <c r="J9" s="53">
        <f>G9+H9</f>
        <v>23010</v>
      </c>
    </row>
    <row r="10" spans="1:11" ht="30" customHeight="1" thickTop="1" thickBot="1">
      <c r="A10" s="83" t="s">
        <v>42</v>
      </c>
      <c r="B10" s="84"/>
      <c r="C10" s="85"/>
      <c r="D10" s="49">
        <f t="shared" ref="D10:J10" si="0">SUM(D6:D9)</f>
        <v>4500</v>
      </c>
      <c r="E10" s="49">
        <f t="shared" si="0"/>
        <v>6000</v>
      </c>
      <c r="F10" s="49">
        <f t="shared" si="0"/>
        <v>110000</v>
      </c>
      <c r="G10" s="49">
        <f t="shared" si="0"/>
        <v>118000</v>
      </c>
      <c r="H10" s="78">
        <f t="shared" si="0"/>
        <v>30</v>
      </c>
      <c r="I10" s="64">
        <f t="shared" si="0"/>
        <v>120530</v>
      </c>
      <c r="J10" s="50">
        <f t="shared" si="0"/>
        <v>128530</v>
      </c>
    </row>
    <row r="11" spans="1:11" ht="30" customHeight="1">
      <c r="A11" s="36"/>
      <c r="B11" s="36"/>
      <c r="C11" s="36"/>
      <c r="D11" s="36"/>
      <c r="E11" s="36"/>
      <c r="F11" s="36"/>
      <c r="G11" s="36"/>
      <c r="H11" s="36"/>
      <c r="I11" s="36"/>
      <c r="J11" s="36"/>
    </row>
    <row r="12" spans="1:11" ht="30" customHeight="1" thickBot="1">
      <c r="A12" s="1" t="s">
        <v>15</v>
      </c>
      <c r="B12" s="36"/>
      <c r="C12" s="36"/>
      <c r="D12" s="36"/>
      <c r="E12" s="36"/>
      <c r="F12" s="36"/>
      <c r="G12" s="36"/>
      <c r="H12" s="36"/>
      <c r="I12" s="36"/>
      <c r="J12" s="36"/>
    </row>
    <row r="13" spans="1:11" ht="30" customHeight="1" thickBot="1">
      <c r="A13" s="45" t="s">
        <v>27</v>
      </c>
      <c r="B13" s="46" t="s">
        <v>46</v>
      </c>
      <c r="C13" s="46" t="s">
        <v>28</v>
      </c>
      <c r="D13" s="47" t="s">
        <v>29</v>
      </c>
      <c r="E13" s="47" t="s">
        <v>30</v>
      </c>
      <c r="F13" s="47" t="s">
        <v>43</v>
      </c>
      <c r="G13" s="79" t="s">
        <v>33</v>
      </c>
      <c r="H13" s="65" t="s">
        <v>44</v>
      </c>
      <c r="I13" s="36"/>
      <c r="J13" s="36"/>
    </row>
    <row r="14" spans="1:11" ht="30" customHeight="1" thickTop="1">
      <c r="A14" s="56" t="s">
        <v>38</v>
      </c>
      <c r="B14" s="41">
        <v>43982</v>
      </c>
      <c r="C14" s="97" t="s">
        <v>39</v>
      </c>
      <c r="D14" s="43">
        <v>4500</v>
      </c>
      <c r="E14" s="43">
        <v>6000</v>
      </c>
      <c r="F14" s="43">
        <v>34000</v>
      </c>
      <c r="G14" s="75">
        <v>10</v>
      </c>
      <c r="H14" s="66">
        <f>SUM(D14:G14)</f>
        <v>44510</v>
      </c>
      <c r="I14" s="36"/>
      <c r="J14" s="36"/>
    </row>
    <row r="15" spans="1:11" ht="30" customHeight="1">
      <c r="A15" s="33" t="s">
        <v>40</v>
      </c>
      <c r="B15" s="30">
        <v>44022</v>
      </c>
      <c r="C15" s="97"/>
      <c r="D15" s="34"/>
      <c r="E15" s="34"/>
      <c r="F15" s="31">
        <v>43000</v>
      </c>
      <c r="G15" s="76">
        <v>10</v>
      </c>
      <c r="H15" s="67">
        <f t="shared" ref="H15:H17" si="1">SUM(D15:G15)</f>
        <v>43010</v>
      </c>
      <c r="I15" s="36"/>
      <c r="J15" s="36"/>
    </row>
    <row r="16" spans="1:11" ht="30" customHeight="1" thickBot="1">
      <c r="A16" s="54" t="s">
        <v>41</v>
      </c>
      <c r="B16" s="55">
        <v>45565</v>
      </c>
      <c r="C16" s="98"/>
      <c r="D16" s="51"/>
      <c r="E16" s="51"/>
      <c r="F16" s="52">
        <v>43000</v>
      </c>
      <c r="G16" s="77">
        <v>10</v>
      </c>
      <c r="H16" s="68">
        <f t="shared" si="1"/>
        <v>43010</v>
      </c>
      <c r="I16" s="36"/>
      <c r="J16" s="36"/>
    </row>
    <row r="17" spans="1:13" ht="30" customHeight="1" thickTop="1" thickBot="1">
      <c r="A17" s="83" t="s">
        <v>42</v>
      </c>
      <c r="B17" s="84"/>
      <c r="C17" s="85"/>
      <c r="D17" s="49">
        <f>SUM(D14:D16)</f>
        <v>4500</v>
      </c>
      <c r="E17" s="49">
        <f>SUM(E14:E16)</f>
        <v>6000</v>
      </c>
      <c r="F17" s="49">
        <f>SUM(F14:F16)</f>
        <v>120000</v>
      </c>
      <c r="G17" s="78">
        <f>SUM(G14:G16)</f>
        <v>30</v>
      </c>
      <c r="H17" s="69">
        <f t="shared" si="1"/>
        <v>130530</v>
      </c>
      <c r="I17" s="36"/>
      <c r="J17" s="36"/>
    </row>
    <row r="18" spans="1:13" ht="30" customHeight="1">
      <c r="A18" s="36"/>
      <c r="B18" s="36"/>
      <c r="C18" s="36"/>
      <c r="D18" s="36"/>
      <c r="E18" s="36"/>
      <c r="F18" s="36"/>
      <c r="G18" s="36"/>
      <c r="H18" s="36"/>
      <c r="I18" s="36"/>
      <c r="J18" s="36"/>
    </row>
    <row r="19" spans="1:13" ht="30" customHeight="1" thickBot="1">
      <c r="A19" s="1" t="s">
        <v>16</v>
      </c>
      <c r="B19" s="36"/>
      <c r="C19" s="36"/>
      <c r="D19" s="36"/>
      <c r="E19" s="36"/>
      <c r="F19" s="36"/>
      <c r="G19" s="36"/>
      <c r="H19" s="36"/>
      <c r="I19" s="36"/>
      <c r="J19" s="36"/>
    </row>
    <row r="20" spans="1:13" ht="30" customHeight="1" thickBot="1">
      <c r="A20" s="45" t="s">
        <v>27</v>
      </c>
      <c r="B20" s="46" t="s">
        <v>46</v>
      </c>
      <c r="C20" s="46" t="s">
        <v>28</v>
      </c>
      <c r="D20" s="47" t="s">
        <v>29</v>
      </c>
      <c r="E20" s="47" t="s">
        <v>30</v>
      </c>
      <c r="F20" s="47" t="s">
        <v>47</v>
      </c>
      <c r="G20" s="47" t="s">
        <v>43</v>
      </c>
      <c r="H20" s="79" t="s">
        <v>33</v>
      </c>
      <c r="I20" s="65" t="s">
        <v>44</v>
      </c>
      <c r="J20" s="36"/>
    </row>
    <row r="21" spans="1:13" ht="30" customHeight="1" thickTop="1">
      <c r="A21" s="70" t="s">
        <v>38</v>
      </c>
      <c r="B21" s="57">
        <v>43982</v>
      </c>
      <c r="C21" s="99" t="s">
        <v>39</v>
      </c>
      <c r="D21" s="58">
        <v>4500</v>
      </c>
      <c r="E21" s="58">
        <v>6000</v>
      </c>
      <c r="F21" s="58">
        <v>10000</v>
      </c>
      <c r="G21" s="58">
        <v>20000</v>
      </c>
      <c r="H21" s="80">
        <v>10</v>
      </c>
      <c r="I21" s="71">
        <f>SUM(D21:H21)</f>
        <v>40510</v>
      </c>
      <c r="J21" s="36"/>
    </row>
    <row r="22" spans="1:13" ht="30" customHeight="1">
      <c r="A22" s="33" t="s">
        <v>40</v>
      </c>
      <c r="B22" s="30">
        <v>44022</v>
      </c>
      <c r="C22" s="97"/>
      <c r="D22" s="34"/>
      <c r="E22" s="34"/>
      <c r="F22" s="31">
        <v>15000</v>
      </c>
      <c r="G22" s="31">
        <v>20000</v>
      </c>
      <c r="H22" s="76">
        <v>10</v>
      </c>
      <c r="I22" s="67">
        <f t="shared" ref="I22:I23" si="2">SUM(D22:H22)</f>
        <v>35010</v>
      </c>
      <c r="J22" s="36"/>
    </row>
    <row r="23" spans="1:13" ht="30" customHeight="1" thickBot="1">
      <c r="A23" s="54" t="s">
        <v>41</v>
      </c>
      <c r="B23" s="55">
        <v>45565</v>
      </c>
      <c r="C23" s="98"/>
      <c r="D23" s="51"/>
      <c r="E23" s="51"/>
      <c r="F23" s="52">
        <v>15000</v>
      </c>
      <c r="G23" s="52">
        <v>10000</v>
      </c>
      <c r="H23" s="77">
        <v>10</v>
      </c>
      <c r="I23" s="68">
        <f t="shared" si="2"/>
        <v>25010</v>
      </c>
      <c r="J23" s="36"/>
    </row>
    <row r="24" spans="1:13" ht="30" customHeight="1" thickTop="1" thickBot="1">
      <c r="A24" s="83" t="s">
        <v>42</v>
      </c>
      <c r="B24" s="84"/>
      <c r="C24" s="85"/>
      <c r="D24" s="49">
        <f t="shared" ref="D24:I24" si="3">SUM(D21:D23)</f>
        <v>4500</v>
      </c>
      <c r="E24" s="49">
        <f t="shared" si="3"/>
        <v>6000</v>
      </c>
      <c r="F24" s="49">
        <f t="shared" si="3"/>
        <v>40000</v>
      </c>
      <c r="G24" s="49">
        <f t="shared" si="3"/>
        <v>50000</v>
      </c>
      <c r="H24" s="78">
        <f t="shared" si="3"/>
        <v>30</v>
      </c>
      <c r="I24" s="69">
        <f t="shared" si="3"/>
        <v>100530</v>
      </c>
      <c r="J24" s="36"/>
    </row>
    <row r="25" spans="1:13" ht="14.25">
      <c r="A25" s="37"/>
      <c r="B25" s="37"/>
      <c r="C25" s="37"/>
      <c r="D25" s="38"/>
      <c r="E25" s="38"/>
      <c r="F25" s="38"/>
      <c r="G25" s="38"/>
      <c r="H25" s="38"/>
      <c r="I25" s="39"/>
      <c r="J25" s="36"/>
    </row>
    <row r="27" spans="1:13" ht="14.25">
      <c r="A27" s="27" t="s">
        <v>17</v>
      </c>
      <c r="B27" s="28"/>
      <c r="C27" s="28"/>
      <c r="D27" s="28"/>
      <c r="E27" s="28"/>
      <c r="F27" s="28"/>
      <c r="G27" s="28"/>
      <c r="H27" s="1"/>
      <c r="I27" s="1"/>
      <c r="J27" s="1"/>
      <c r="K27" s="1"/>
      <c r="L27" s="1"/>
      <c r="M27" s="1"/>
    </row>
    <row r="28" spans="1:13" ht="14.25">
      <c r="A28" s="1"/>
      <c r="B28" s="1"/>
      <c r="C28" s="1"/>
      <c r="D28" s="1"/>
      <c r="E28" s="1"/>
      <c r="F28" s="1"/>
      <c r="G28" s="1"/>
      <c r="H28" s="1"/>
      <c r="I28" s="1"/>
      <c r="J28" s="1"/>
      <c r="K28" s="1"/>
      <c r="L28" s="1"/>
      <c r="M28" s="1"/>
    </row>
    <row r="29" spans="1:13" ht="14.25">
      <c r="A29" s="1" t="s">
        <v>18</v>
      </c>
      <c r="B29" s="1"/>
      <c r="C29" s="1"/>
      <c r="D29" s="1"/>
      <c r="E29" s="1"/>
      <c r="F29" s="1"/>
      <c r="G29" s="1"/>
      <c r="H29" s="1"/>
      <c r="I29" s="1"/>
      <c r="J29" s="1"/>
      <c r="K29" s="1"/>
      <c r="L29" s="1"/>
      <c r="M29" s="1"/>
    </row>
    <row r="30" spans="1:13" ht="14.25">
      <c r="A30" s="1"/>
      <c r="B30" s="1"/>
      <c r="C30" s="1"/>
      <c r="D30" s="1"/>
      <c r="E30" s="1"/>
      <c r="F30" s="1"/>
      <c r="G30" s="1"/>
      <c r="H30" s="1"/>
      <c r="I30" s="1"/>
      <c r="J30" s="1"/>
      <c r="K30" s="1"/>
      <c r="L30" s="1"/>
      <c r="M30" s="1"/>
    </row>
    <row r="31" spans="1:13" ht="14.25">
      <c r="A31" s="1" t="s">
        <v>19</v>
      </c>
      <c r="B31" s="1"/>
      <c r="C31" s="1"/>
      <c r="D31" s="1"/>
      <c r="E31" s="1"/>
      <c r="F31" s="1"/>
      <c r="G31" s="1"/>
      <c r="H31" s="1"/>
      <c r="I31" s="1"/>
      <c r="J31" s="1"/>
      <c r="K31" s="1"/>
      <c r="L31" s="1"/>
      <c r="M31" s="1"/>
    </row>
    <row r="32" spans="1:13" ht="14.25">
      <c r="A32" s="1"/>
      <c r="B32" s="1"/>
      <c r="C32" s="1"/>
      <c r="D32" s="1"/>
      <c r="E32" s="1"/>
      <c r="F32" s="1"/>
      <c r="G32" s="1"/>
      <c r="H32" s="1"/>
      <c r="I32" s="1"/>
      <c r="J32" s="1"/>
      <c r="K32" s="1"/>
      <c r="L32" s="1"/>
      <c r="M32" s="1"/>
    </row>
    <row r="33" spans="1:13" ht="15" thickBot="1">
      <c r="A33" s="1"/>
      <c r="B33" s="1"/>
      <c r="C33" s="1"/>
      <c r="D33" s="1"/>
      <c r="E33" s="1"/>
      <c r="F33" s="1"/>
      <c r="G33" s="1"/>
      <c r="H33" s="1"/>
      <c r="I33" s="1"/>
      <c r="J33" s="1"/>
      <c r="K33" s="1"/>
      <c r="L33" s="1"/>
      <c r="M33" s="1"/>
    </row>
    <row r="34" spans="1:13" ht="14.25">
      <c r="A34" s="1"/>
      <c r="B34" s="1"/>
      <c r="C34" s="1"/>
      <c r="D34" s="1"/>
      <c r="E34" s="1"/>
      <c r="F34" s="1"/>
      <c r="G34" s="1"/>
      <c r="H34" s="86" t="s">
        <v>20</v>
      </c>
      <c r="I34" s="87"/>
      <c r="J34" s="88"/>
    </row>
    <row r="35" spans="1:13" ht="14.25">
      <c r="A35" s="1"/>
      <c r="B35" s="1"/>
      <c r="C35" s="1"/>
      <c r="D35" s="1"/>
      <c r="E35" s="1"/>
      <c r="F35" s="1"/>
      <c r="G35" s="1"/>
      <c r="H35" s="89" t="s">
        <v>21</v>
      </c>
      <c r="I35" s="90"/>
      <c r="J35" s="91"/>
    </row>
    <row r="36" spans="1:13" ht="14.25">
      <c r="A36" s="1"/>
      <c r="B36" s="1"/>
      <c r="C36" s="1"/>
      <c r="D36" s="1"/>
      <c r="E36" s="1"/>
      <c r="F36" s="1"/>
      <c r="G36" s="1"/>
      <c r="H36" s="89" t="s">
        <v>22</v>
      </c>
      <c r="I36" s="90"/>
      <c r="J36" s="91"/>
    </row>
    <row r="37" spans="1:13" ht="15" thickBot="1">
      <c r="A37" s="1"/>
      <c r="B37" s="1"/>
      <c r="C37" s="1"/>
      <c r="D37" s="1"/>
      <c r="E37" s="1"/>
      <c r="F37" s="1"/>
      <c r="G37" s="1"/>
      <c r="H37" s="92" t="s">
        <v>23</v>
      </c>
      <c r="I37" s="93"/>
      <c r="J37" s="94"/>
    </row>
  </sheetData>
  <mergeCells count="11">
    <mergeCell ref="C21:C23"/>
    <mergeCell ref="A1:K1"/>
    <mergeCell ref="C7:C9"/>
    <mergeCell ref="A10:C10"/>
    <mergeCell ref="C14:C16"/>
    <mergeCell ref="A17:C17"/>
    <mergeCell ref="A24:C24"/>
    <mergeCell ref="H34:J34"/>
    <mergeCell ref="H35:J35"/>
    <mergeCell ref="H36:J36"/>
    <mergeCell ref="H37:J37"/>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E9A6-6324-4801-A9D8-BF3100D710F5}">
  <sheetPr>
    <pageSetUpPr fitToPage="1"/>
  </sheetPr>
  <dimension ref="A1:M37"/>
  <sheetViews>
    <sheetView workbookViewId="0">
      <selection activeCell="O4" sqref="O4"/>
    </sheetView>
  </sheetViews>
  <sheetFormatPr defaultRowHeight="13.5"/>
  <cols>
    <col min="4" max="8" width="9.625" customWidth="1"/>
    <col min="9" max="9" width="10.375" customWidth="1"/>
    <col min="10" max="10" width="11.25" customWidth="1"/>
  </cols>
  <sheetData>
    <row r="1" spans="1:11" ht="18.75">
      <c r="A1" s="95" t="s">
        <v>48</v>
      </c>
      <c r="B1" s="95"/>
      <c r="C1" s="95"/>
      <c r="D1" s="95"/>
      <c r="E1" s="95"/>
      <c r="F1" s="95"/>
      <c r="G1" s="95"/>
      <c r="H1" s="95"/>
      <c r="I1" s="95"/>
      <c r="J1" s="95"/>
      <c r="K1" s="95"/>
    </row>
    <row r="2" spans="1:11" ht="18.75">
      <c r="A2" s="29"/>
      <c r="B2" s="29"/>
      <c r="C2" s="29"/>
      <c r="D2" s="29"/>
      <c r="E2" s="29"/>
      <c r="F2" s="29"/>
      <c r="G2" s="29"/>
      <c r="H2" s="29"/>
      <c r="I2" s="29"/>
      <c r="J2" s="29"/>
      <c r="K2" s="29"/>
    </row>
    <row r="3" spans="1:11" ht="18.75">
      <c r="A3" s="29"/>
      <c r="B3" s="29"/>
      <c r="C3" s="29"/>
      <c r="D3" s="29"/>
      <c r="E3" s="29"/>
      <c r="F3" s="29"/>
      <c r="G3" s="29"/>
      <c r="H3" s="29"/>
      <c r="I3" s="29"/>
      <c r="J3" s="81" t="s">
        <v>45</v>
      </c>
      <c r="K3" s="29"/>
    </row>
    <row r="4" spans="1:11" ht="30" customHeight="1" thickBot="1">
      <c r="A4" s="1" t="s">
        <v>0</v>
      </c>
      <c r="B4" s="29"/>
      <c r="C4" s="29"/>
      <c r="D4" s="29"/>
      <c r="E4" s="29"/>
      <c r="F4" s="29"/>
      <c r="G4" s="29"/>
      <c r="H4" s="29"/>
      <c r="I4" s="29"/>
      <c r="J4" s="29"/>
      <c r="K4" s="29"/>
    </row>
    <row r="5" spans="1:11" ht="30" customHeight="1" thickBot="1">
      <c r="A5" s="45" t="s">
        <v>27</v>
      </c>
      <c r="B5" s="46" t="s">
        <v>46</v>
      </c>
      <c r="C5" s="46" t="s">
        <v>28</v>
      </c>
      <c r="D5" s="47" t="s">
        <v>29</v>
      </c>
      <c r="E5" s="47" t="s">
        <v>30</v>
      </c>
      <c r="F5" s="48" t="s">
        <v>31</v>
      </c>
      <c r="G5" s="73" t="s">
        <v>32</v>
      </c>
      <c r="H5" s="74" t="s">
        <v>33</v>
      </c>
      <c r="I5" s="59" t="s">
        <v>34</v>
      </c>
      <c r="J5" s="72" t="s">
        <v>35</v>
      </c>
    </row>
    <row r="6" spans="1:11" ht="30" customHeight="1" thickTop="1">
      <c r="A6" s="40" t="s">
        <v>36</v>
      </c>
      <c r="B6" s="41">
        <v>44265</v>
      </c>
      <c r="C6" s="42" t="s">
        <v>37</v>
      </c>
      <c r="D6" s="43"/>
      <c r="E6" s="43"/>
      <c r="F6" s="43">
        <v>40000</v>
      </c>
      <c r="G6" s="43">
        <v>40000</v>
      </c>
      <c r="H6" s="75"/>
      <c r="I6" s="60">
        <f>SUM(D6:F6)</f>
        <v>40000</v>
      </c>
      <c r="J6" s="44">
        <f>G6</f>
        <v>40000</v>
      </c>
    </row>
    <row r="7" spans="1:11" ht="30" customHeight="1">
      <c r="A7" s="33" t="s">
        <v>38</v>
      </c>
      <c r="B7" s="30">
        <v>43982</v>
      </c>
      <c r="C7" s="96" t="s">
        <v>39</v>
      </c>
      <c r="D7" s="31"/>
      <c r="E7" s="31">
        <v>6000</v>
      </c>
      <c r="F7" s="31">
        <v>25000</v>
      </c>
      <c r="G7" s="31">
        <v>29000</v>
      </c>
      <c r="H7" s="76">
        <v>10</v>
      </c>
      <c r="I7" s="61">
        <f>E7+F7+H8</f>
        <v>31010</v>
      </c>
      <c r="J7" s="32">
        <f>E7+G7+H7</f>
        <v>35010</v>
      </c>
    </row>
    <row r="8" spans="1:11" ht="30" customHeight="1">
      <c r="A8" s="33" t="s">
        <v>40</v>
      </c>
      <c r="B8" s="30">
        <v>44022</v>
      </c>
      <c r="C8" s="97"/>
      <c r="D8" s="34">
        <v>4500</v>
      </c>
      <c r="E8" s="34"/>
      <c r="F8" s="31">
        <v>26000</v>
      </c>
      <c r="G8" s="31">
        <v>29000</v>
      </c>
      <c r="H8" s="76">
        <v>10</v>
      </c>
      <c r="I8" s="62">
        <f>D8+F8+H7</f>
        <v>30510</v>
      </c>
      <c r="J8" s="35">
        <f>D8+G8+H8</f>
        <v>33510</v>
      </c>
    </row>
    <row r="9" spans="1:11" ht="30" customHeight="1" thickBot="1">
      <c r="A9" s="54" t="s">
        <v>41</v>
      </c>
      <c r="B9" s="55">
        <v>45198</v>
      </c>
      <c r="C9" s="98"/>
      <c r="D9" s="51"/>
      <c r="E9" s="51"/>
      <c r="F9" s="52">
        <v>29000</v>
      </c>
      <c r="G9" s="52">
        <v>30000</v>
      </c>
      <c r="H9" s="77">
        <v>10</v>
      </c>
      <c r="I9" s="63">
        <f>F9+H9</f>
        <v>29010</v>
      </c>
      <c r="J9" s="53">
        <f>G9+H9</f>
        <v>30010</v>
      </c>
    </row>
    <row r="10" spans="1:11" ht="30" customHeight="1" thickTop="1" thickBot="1">
      <c r="A10" s="83" t="s">
        <v>42</v>
      </c>
      <c r="B10" s="84"/>
      <c r="C10" s="85"/>
      <c r="D10" s="49">
        <f t="shared" ref="D10:J10" si="0">SUM(D6:D9)</f>
        <v>4500</v>
      </c>
      <c r="E10" s="49">
        <f t="shared" si="0"/>
        <v>6000</v>
      </c>
      <c r="F10" s="49">
        <f t="shared" si="0"/>
        <v>120000</v>
      </c>
      <c r="G10" s="49">
        <f t="shared" si="0"/>
        <v>128000</v>
      </c>
      <c r="H10" s="78">
        <f t="shared" si="0"/>
        <v>30</v>
      </c>
      <c r="I10" s="64">
        <f t="shared" si="0"/>
        <v>130530</v>
      </c>
      <c r="J10" s="50">
        <f t="shared" si="0"/>
        <v>138530</v>
      </c>
    </row>
    <row r="11" spans="1:11" ht="30" customHeight="1">
      <c r="A11" s="36"/>
      <c r="B11" s="36"/>
      <c r="C11" s="36"/>
      <c r="D11" s="36"/>
      <c r="E11" s="36"/>
      <c r="F11" s="36"/>
      <c r="G11" s="36"/>
      <c r="H11" s="36"/>
      <c r="I11" s="36"/>
      <c r="J11" s="36"/>
    </row>
    <row r="12" spans="1:11" ht="30" customHeight="1" thickBot="1">
      <c r="A12" s="1" t="s">
        <v>15</v>
      </c>
      <c r="B12" s="36"/>
      <c r="C12" s="36"/>
      <c r="D12" s="36"/>
      <c r="E12" s="36"/>
      <c r="F12" s="36"/>
      <c r="G12" s="36"/>
      <c r="H12" s="36"/>
      <c r="I12" s="36"/>
      <c r="J12" s="36"/>
    </row>
    <row r="13" spans="1:11" ht="30" customHeight="1" thickBot="1">
      <c r="A13" s="45" t="s">
        <v>27</v>
      </c>
      <c r="B13" s="46" t="s">
        <v>46</v>
      </c>
      <c r="C13" s="46" t="s">
        <v>28</v>
      </c>
      <c r="D13" s="47" t="s">
        <v>29</v>
      </c>
      <c r="E13" s="47" t="s">
        <v>30</v>
      </c>
      <c r="F13" s="47" t="s">
        <v>43</v>
      </c>
      <c r="G13" s="79" t="s">
        <v>33</v>
      </c>
      <c r="H13" s="65" t="s">
        <v>44</v>
      </c>
      <c r="I13" s="36"/>
      <c r="J13" s="36"/>
    </row>
    <row r="14" spans="1:11" ht="30" customHeight="1" thickTop="1">
      <c r="A14" s="56" t="s">
        <v>38</v>
      </c>
      <c r="B14" s="41">
        <v>43982</v>
      </c>
      <c r="C14" s="97" t="s">
        <v>39</v>
      </c>
      <c r="D14" s="43">
        <v>4500</v>
      </c>
      <c r="E14" s="43">
        <v>6000</v>
      </c>
      <c r="F14" s="43">
        <v>34000</v>
      </c>
      <c r="G14" s="75">
        <v>10</v>
      </c>
      <c r="H14" s="66">
        <f>SUM(D14:G14)</f>
        <v>44510</v>
      </c>
      <c r="I14" s="36"/>
      <c r="J14" s="36"/>
    </row>
    <row r="15" spans="1:11" ht="30" customHeight="1">
      <c r="A15" s="33" t="s">
        <v>40</v>
      </c>
      <c r="B15" s="30">
        <v>44022</v>
      </c>
      <c r="C15" s="97"/>
      <c r="D15" s="34"/>
      <c r="E15" s="34"/>
      <c r="F15" s="31">
        <v>43000</v>
      </c>
      <c r="G15" s="76">
        <v>10</v>
      </c>
      <c r="H15" s="67">
        <f t="shared" ref="H15:H17" si="1">SUM(D15:G15)</f>
        <v>43010</v>
      </c>
      <c r="I15" s="36"/>
      <c r="J15" s="36"/>
    </row>
    <row r="16" spans="1:11" ht="30" customHeight="1" thickBot="1">
      <c r="A16" s="54" t="s">
        <v>41</v>
      </c>
      <c r="B16" s="55">
        <v>45198</v>
      </c>
      <c r="C16" s="98"/>
      <c r="D16" s="51"/>
      <c r="E16" s="51"/>
      <c r="F16" s="52">
        <v>43000</v>
      </c>
      <c r="G16" s="77">
        <v>10</v>
      </c>
      <c r="H16" s="68">
        <f t="shared" si="1"/>
        <v>43010</v>
      </c>
      <c r="I16" s="36"/>
      <c r="J16" s="36"/>
    </row>
    <row r="17" spans="1:13" ht="30" customHeight="1" thickTop="1" thickBot="1">
      <c r="A17" s="83" t="s">
        <v>42</v>
      </c>
      <c r="B17" s="84"/>
      <c r="C17" s="85"/>
      <c r="D17" s="49">
        <f>SUM(D14:D16)</f>
        <v>4500</v>
      </c>
      <c r="E17" s="49">
        <f>SUM(E14:E16)</f>
        <v>6000</v>
      </c>
      <c r="F17" s="49">
        <f>SUM(F14:F16)</f>
        <v>120000</v>
      </c>
      <c r="G17" s="78">
        <f>SUM(G14:G16)</f>
        <v>30</v>
      </c>
      <c r="H17" s="69">
        <f t="shared" si="1"/>
        <v>130530</v>
      </c>
      <c r="I17" s="36"/>
      <c r="J17" s="36"/>
    </row>
    <row r="18" spans="1:13" ht="30" customHeight="1">
      <c r="A18" s="36"/>
      <c r="B18" s="36"/>
      <c r="C18" s="36"/>
      <c r="D18" s="36"/>
      <c r="E18" s="36"/>
      <c r="F18" s="36"/>
      <c r="G18" s="36"/>
      <c r="H18" s="36"/>
      <c r="I18" s="36"/>
      <c r="J18" s="36"/>
    </row>
    <row r="19" spans="1:13" ht="30" customHeight="1" thickBot="1">
      <c r="A19" s="1" t="s">
        <v>16</v>
      </c>
      <c r="B19" s="36"/>
      <c r="C19" s="36"/>
      <c r="D19" s="36"/>
      <c r="E19" s="36"/>
      <c r="F19" s="36"/>
      <c r="G19" s="36"/>
      <c r="H19" s="36"/>
      <c r="I19" s="36"/>
      <c r="J19" s="36"/>
    </row>
    <row r="20" spans="1:13" ht="30" customHeight="1" thickBot="1">
      <c r="A20" s="45" t="s">
        <v>27</v>
      </c>
      <c r="B20" s="46" t="s">
        <v>46</v>
      </c>
      <c r="C20" s="46" t="s">
        <v>28</v>
      </c>
      <c r="D20" s="47" t="s">
        <v>29</v>
      </c>
      <c r="E20" s="47" t="s">
        <v>30</v>
      </c>
      <c r="F20" s="47" t="s">
        <v>47</v>
      </c>
      <c r="G20" s="47" t="s">
        <v>43</v>
      </c>
      <c r="H20" s="79" t="s">
        <v>33</v>
      </c>
      <c r="I20" s="65" t="s">
        <v>44</v>
      </c>
      <c r="J20" s="36"/>
    </row>
    <row r="21" spans="1:13" ht="30" customHeight="1" thickTop="1">
      <c r="A21" s="70" t="s">
        <v>38</v>
      </c>
      <c r="B21" s="57">
        <v>43982</v>
      </c>
      <c r="C21" s="99" t="s">
        <v>39</v>
      </c>
      <c r="D21" s="58">
        <v>4500</v>
      </c>
      <c r="E21" s="58">
        <v>6000</v>
      </c>
      <c r="F21" s="58">
        <v>10000</v>
      </c>
      <c r="G21" s="58">
        <v>20000</v>
      </c>
      <c r="H21" s="80">
        <v>10</v>
      </c>
      <c r="I21" s="71">
        <f>SUM(D21:H21)</f>
        <v>40510</v>
      </c>
      <c r="J21" s="36"/>
    </row>
    <row r="22" spans="1:13" ht="30" customHeight="1">
      <c r="A22" s="33" t="s">
        <v>40</v>
      </c>
      <c r="B22" s="30">
        <v>44022</v>
      </c>
      <c r="C22" s="97"/>
      <c r="D22" s="34"/>
      <c r="E22" s="34"/>
      <c r="F22" s="31">
        <v>15000</v>
      </c>
      <c r="G22" s="31">
        <v>20000</v>
      </c>
      <c r="H22" s="76">
        <v>10</v>
      </c>
      <c r="I22" s="67">
        <f t="shared" ref="I22:I23" si="2">SUM(D22:H22)</f>
        <v>35010</v>
      </c>
      <c r="J22" s="36"/>
    </row>
    <row r="23" spans="1:13" ht="30" customHeight="1" thickBot="1">
      <c r="A23" s="54" t="s">
        <v>41</v>
      </c>
      <c r="B23" s="55">
        <v>45198</v>
      </c>
      <c r="C23" s="98"/>
      <c r="D23" s="51"/>
      <c r="E23" s="51"/>
      <c r="F23" s="52">
        <v>15000</v>
      </c>
      <c r="G23" s="52">
        <v>20000</v>
      </c>
      <c r="H23" s="77">
        <v>10</v>
      </c>
      <c r="I23" s="68">
        <f t="shared" si="2"/>
        <v>35010</v>
      </c>
      <c r="J23" s="36"/>
    </row>
    <row r="24" spans="1:13" ht="30" customHeight="1" thickTop="1" thickBot="1">
      <c r="A24" s="83" t="s">
        <v>42</v>
      </c>
      <c r="B24" s="84"/>
      <c r="C24" s="85"/>
      <c r="D24" s="49">
        <f t="shared" ref="D24:I24" si="3">SUM(D21:D23)</f>
        <v>4500</v>
      </c>
      <c r="E24" s="49">
        <f t="shared" si="3"/>
        <v>6000</v>
      </c>
      <c r="F24" s="49">
        <f t="shared" si="3"/>
        <v>40000</v>
      </c>
      <c r="G24" s="49">
        <f t="shared" si="3"/>
        <v>60000</v>
      </c>
      <c r="H24" s="78">
        <f t="shared" si="3"/>
        <v>30</v>
      </c>
      <c r="I24" s="69">
        <f t="shared" si="3"/>
        <v>110530</v>
      </c>
      <c r="J24" s="36"/>
    </row>
    <row r="25" spans="1:13" ht="14.25">
      <c r="A25" s="37"/>
      <c r="B25" s="37"/>
      <c r="C25" s="37"/>
      <c r="D25" s="38"/>
      <c r="E25" s="38"/>
      <c r="F25" s="38"/>
      <c r="G25" s="38"/>
      <c r="H25" s="38"/>
      <c r="I25" s="39"/>
      <c r="J25" s="36"/>
    </row>
    <row r="27" spans="1:13" ht="14.25">
      <c r="A27" s="27" t="s">
        <v>17</v>
      </c>
      <c r="B27" s="28"/>
      <c r="C27" s="28"/>
      <c r="D27" s="28"/>
      <c r="E27" s="28"/>
      <c r="F27" s="28"/>
      <c r="G27" s="28"/>
      <c r="H27" s="1"/>
      <c r="I27" s="1"/>
      <c r="J27" s="1"/>
      <c r="K27" s="1"/>
      <c r="L27" s="1"/>
      <c r="M27" s="1"/>
    </row>
    <row r="28" spans="1:13" ht="14.25">
      <c r="A28" s="1"/>
      <c r="B28" s="1"/>
      <c r="C28" s="1"/>
      <c r="D28" s="1"/>
      <c r="E28" s="1"/>
      <c r="F28" s="1"/>
      <c r="G28" s="1"/>
      <c r="H28" s="1"/>
      <c r="I28" s="1"/>
      <c r="J28" s="1"/>
      <c r="K28" s="1"/>
      <c r="L28" s="1"/>
      <c r="M28" s="1"/>
    </row>
    <row r="29" spans="1:13" ht="14.25">
      <c r="A29" s="1" t="s">
        <v>18</v>
      </c>
      <c r="B29" s="1"/>
      <c r="C29" s="1"/>
      <c r="D29" s="1"/>
      <c r="E29" s="1"/>
      <c r="F29" s="1"/>
      <c r="G29" s="1"/>
      <c r="H29" s="1"/>
      <c r="I29" s="1"/>
      <c r="J29" s="1"/>
      <c r="K29" s="1"/>
      <c r="L29" s="1"/>
      <c r="M29" s="1"/>
    </row>
    <row r="30" spans="1:13" ht="14.25">
      <c r="A30" s="1"/>
      <c r="B30" s="1"/>
      <c r="C30" s="1"/>
      <c r="D30" s="1"/>
      <c r="E30" s="1"/>
      <c r="F30" s="1"/>
      <c r="G30" s="1"/>
      <c r="H30" s="1"/>
      <c r="I30" s="1"/>
      <c r="J30" s="1"/>
      <c r="K30" s="1"/>
      <c r="L30" s="1"/>
      <c r="M30" s="1"/>
    </row>
    <row r="31" spans="1:13" ht="14.25">
      <c r="A31" s="1" t="s">
        <v>19</v>
      </c>
      <c r="B31" s="1"/>
      <c r="C31" s="1"/>
      <c r="D31" s="1"/>
      <c r="E31" s="1"/>
      <c r="F31" s="1"/>
      <c r="G31" s="1"/>
      <c r="H31" s="1"/>
      <c r="I31" s="1"/>
      <c r="J31" s="1"/>
      <c r="K31" s="1"/>
      <c r="L31" s="1"/>
      <c r="M31" s="1"/>
    </row>
    <row r="32" spans="1:13" ht="14.25">
      <c r="A32" s="1"/>
      <c r="B32" s="1"/>
      <c r="C32" s="1"/>
      <c r="D32" s="1"/>
      <c r="E32" s="1"/>
      <c r="F32" s="1"/>
      <c r="G32" s="1"/>
      <c r="H32" s="1"/>
      <c r="I32" s="1"/>
      <c r="J32" s="1"/>
      <c r="K32" s="1"/>
      <c r="L32" s="1"/>
      <c r="M32" s="1"/>
    </row>
    <row r="33" spans="1:13" ht="15" thickBot="1">
      <c r="A33" s="1"/>
      <c r="B33" s="1"/>
      <c r="C33" s="1"/>
      <c r="D33" s="1"/>
      <c r="E33" s="1"/>
      <c r="F33" s="1"/>
      <c r="G33" s="1"/>
      <c r="H33" s="1"/>
      <c r="I33" s="1"/>
      <c r="J33" s="1"/>
      <c r="K33" s="1"/>
      <c r="L33" s="1"/>
      <c r="M33" s="1"/>
    </row>
    <row r="34" spans="1:13" ht="14.25">
      <c r="A34" s="1"/>
      <c r="B34" s="1"/>
      <c r="C34" s="1"/>
      <c r="D34" s="1"/>
      <c r="E34" s="1"/>
      <c r="F34" s="1"/>
      <c r="G34" s="1"/>
      <c r="H34" s="86" t="s">
        <v>20</v>
      </c>
      <c r="I34" s="87"/>
      <c r="J34" s="88"/>
    </row>
    <row r="35" spans="1:13" ht="14.25">
      <c r="A35" s="1"/>
      <c r="B35" s="1"/>
      <c r="C35" s="1"/>
      <c r="D35" s="1"/>
      <c r="E35" s="1"/>
      <c r="F35" s="1"/>
      <c r="G35" s="1"/>
      <c r="H35" s="89" t="s">
        <v>21</v>
      </c>
      <c r="I35" s="90"/>
      <c r="J35" s="91"/>
    </row>
    <row r="36" spans="1:13" ht="14.25">
      <c r="A36" s="1"/>
      <c r="B36" s="1"/>
      <c r="C36" s="1"/>
      <c r="D36" s="1"/>
      <c r="E36" s="1"/>
      <c r="F36" s="1"/>
      <c r="G36" s="1"/>
      <c r="H36" s="89" t="s">
        <v>22</v>
      </c>
      <c r="I36" s="90"/>
      <c r="J36" s="91"/>
    </row>
    <row r="37" spans="1:13" ht="15" thickBot="1">
      <c r="A37" s="1"/>
      <c r="B37" s="1"/>
      <c r="C37" s="1"/>
      <c r="D37" s="1"/>
      <c r="E37" s="1"/>
      <c r="F37" s="1"/>
      <c r="G37" s="1"/>
      <c r="H37" s="92" t="s">
        <v>23</v>
      </c>
      <c r="I37" s="93"/>
      <c r="J37" s="94"/>
    </row>
  </sheetData>
  <mergeCells count="11">
    <mergeCell ref="A1:K1"/>
    <mergeCell ref="H34:J34"/>
    <mergeCell ref="H35:J35"/>
    <mergeCell ref="H36:J36"/>
    <mergeCell ref="H37:J37"/>
    <mergeCell ref="C7:C9"/>
    <mergeCell ref="A10:C10"/>
    <mergeCell ref="C14:C16"/>
    <mergeCell ref="A17:C17"/>
    <mergeCell ref="C21:C23"/>
    <mergeCell ref="A24:C24"/>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7F8B-AF57-4EF0-8D8F-A79642613D2F}">
  <sheetPr>
    <pageSetUpPr fitToPage="1"/>
  </sheetPr>
  <dimension ref="A1:M43"/>
  <sheetViews>
    <sheetView workbookViewId="0">
      <selection activeCell="A33" sqref="A33:M43"/>
    </sheetView>
  </sheetViews>
  <sheetFormatPr defaultRowHeight="13.5"/>
  <cols>
    <col min="6" max="6" width="12.75" customWidth="1"/>
  </cols>
  <sheetData>
    <row r="1" spans="1:13" ht="23.1" customHeight="1">
      <c r="A1" s="95" t="s">
        <v>26</v>
      </c>
      <c r="B1" s="95"/>
      <c r="C1" s="95"/>
      <c r="D1" s="95"/>
      <c r="E1" s="95"/>
      <c r="F1" s="95"/>
      <c r="G1" s="95"/>
      <c r="H1" s="95"/>
      <c r="I1" s="95"/>
      <c r="J1" s="95"/>
      <c r="K1" s="95"/>
    </row>
    <row r="2" spans="1:13" ht="23.1" customHeight="1"/>
    <row r="3" spans="1:13" ht="23.1" customHeight="1">
      <c r="L3" s="1" t="s">
        <v>24</v>
      </c>
    </row>
    <row r="4" spans="1:13" ht="23.1" customHeight="1"/>
    <row r="5" spans="1:13" ht="23.1" customHeight="1" thickBot="1">
      <c r="A5" s="1" t="s">
        <v>0</v>
      </c>
      <c r="B5" s="1"/>
      <c r="C5" s="1"/>
      <c r="D5" s="1"/>
      <c r="E5" s="1"/>
      <c r="F5" s="1"/>
      <c r="G5" s="1"/>
      <c r="H5" s="1"/>
      <c r="I5" s="1"/>
      <c r="J5" s="1"/>
      <c r="K5" s="1"/>
      <c r="L5" s="1"/>
      <c r="M5" s="1"/>
    </row>
    <row r="6" spans="1:13" ht="23.1" customHeight="1" thickBot="1">
      <c r="A6" s="2"/>
      <c r="B6" s="3" t="s">
        <v>1</v>
      </c>
      <c r="C6" s="3" t="s">
        <v>7</v>
      </c>
      <c r="D6" s="3" t="s">
        <v>8</v>
      </c>
      <c r="E6" s="3" t="s">
        <v>9</v>
      </c>
      <c r="F6" s="4" t="s">
        <v>10</v>
      </c>
      <c r="G6" s="5" t="s">
        <v>6</v>
      </c>
      <c r="H6" s="117" t="s">
        <v>11</v>
      </c>
      <c r="I6" s="118"/>
      <c r="J6" s="118"/>
      <c r="K6" s="119"/>
      <c r="L6" s="1"/>
      <c r="M6" s="1"/>
    </row>
    <row r="7" spans="1:13" ht="23.1" customHeight="1" thickTop="1">
      <c r="A7" s="6" t="s">
        <v>2</v>
      </c>
      <c r="B7" s="7">
        <v>44631</v>
      </c>
      <c r="C7" s="8">
        <v>40000</v>
      </c>
      <c r="D7" s="8"/>
      <c r="E7" s="8"/>
      <c r="F7" s="9"/>
      <c r="G7" s="10">
        <f>SUM(C7:F7)</f>
        <v>40000</v>
      </c>
      <c r="H7" s="100" t="s">
        <v>12</v>
      </c>
      <c r="I7" s="115"/>
      <c r="J7" s="115"/>
      <c r="K7" s="116"/>
      <c r="L7" s="1"/>
      <c r="M7" s="1"/>
    </row>
    <row r="8" spans="1:13" ht="23.1" customHeight="1">
      <c r="A8" s="11" t="s">
        <v>3</v>
      </c>
      <c r="B8" s="12">
        <v>44712</v>
      </c>
      <c r="C8" s="13">
        <v>25000</v>
      </c>
      <c r="D8" s="13">
        <v>6000</v>
      </c>
      <c r="E8" s="13"/>
      <c r="F8" s="14">
        <v>10</v>
      </c>
      <c r="G8" s="15">
        <f t="shared" ref="G8:G11" si="0">SUM(C8:F8)</f>
        <v>31010</v>
      </c>
      <c r="H8" s="103" t="s">
        <v>13</v>
      </c>
      <c r="I8" s="101"/>
      <c r="J8" s="101"/>
      <c r="K8" s="102"/>
      <c r="L8" s="1"/>
      <c r="M8" s="1"/>
    </row>
    <row r="9" spans="1:13" ht="23.1" customHeight="1">
      <c r="A9" s="11" t="s">
        <v>4</v>
      </c>
      <c r="B9" s="12">
        <v>44757</v>
      </c>
      <c r="C9" s="13">
        <v>26000</v>
      </c>
      <c r="D9" s="13"/>
      <c r="E9" s="13">
        <v>4500</v>
      </c>
      <c r="F9" s="14">
        <v>10</v>
      </c>
      <c r="G9" s="15">
        <f t="shared" si="0"/>
        <v>30510</v>
      </c>
      <c r="H9" s="103" t="s">
        <v>13</v>
      </c>
      <c r="I9" s="101"/>
      <c r="J9" s="101"/>
      <c r="K9" s="102"/>
      <c r="L9" s="1"/>
      <c r="M9" s="1"/>
    </row>
    <row r="10" spans="1:13" ht="23.1" customHeight="1" thickBot="1">
      <c r="A10" s="16" t="s">
        <v>5</v>
      </c>
      <c r="B10" s="17">
        <v>44834</v>
      </c>
      <c r="C10" s="18">
        <v>29000</v>
      </c>
      <c r="D10" s="18"/>
      <c r="E10" s="18"/>
      <c r="F10" s="19">
        <v>10</v>
      </c>
      <c r="G10" s="20">
        <f t="shared" si="0"/>
        <v>29010</v>
      </c>
      <c r="H10" s="104" t="s">
        <v>13</v>
      </c>
      <c r="I10" s="105"/>
      <c r="J10" s="105"/>
      <c r="K10" s="106"/>
      <c r="L10" s="1"/>
      <c r="M10" s="1"/>
    </row>
    <row r="11" spans="1:13" ht="23.1" customHeight="1" thickTop="1" thickBot="1">
      <c r="A11" s="110" t="s">
        <v>6</v>
      </c>
      <c r="B11" s="111"/>
      <c r="C11" s="21">
        <f>SUM(C7:C10)</f>
        <v>120000</v>
      </c>
      <c r="D11" s="21">
        <f t="shared" ref="D11:F11" si="1">SUM(D7:D10)</f>
        <v>6000</v>
      </c>
      <c r="E11" s="21">
        <f t="shared" si="1"/>
        <v>4500</v>
      </c>
      <c r="F11" s="22">
        <f t="shared" si="1"/>
        <v>30</v>
      </c>
      <c r="G11" s="23">
        <f t="shared" si="0"/>
        <v>130530</v>
      </c>
      <c r="H11" s="120"/>
      <c r="I11" s="121"/>
      <c r="J11" s="121"/>
      <c r="K11" s="122"/>
      <c r="L11" s="1"/>
      <c r="M11" s="1"/>
    </row>
    <row r="12" spans="1:13" ht="23.1" customHeight="1">
      <c r="A12" s="125" t="s">
        <v>25</v>
      </c>
      <c r="B12" s="125"/>
      <c r="C12" s="125"/>
      <c r="D12" s="125"/>
      <c r="E12" s="125"/>
      <c r="F12" s="125"/>
      <c r="G12" s="125"/>
      <c r="H12" s="125"/>
      <c r="I12" s="125"/>
      <c r="J12" s="125"/>
      <c r="K12" s="125"/>
      <c r="L12" s="1"/>
      <c r="M12" s="1"/>
    </row>
    <row r="13" spans="1:13" ht="23.1" customHeight="1">
      <c r="A13" s="24"/>
      <c r="B13" s="24"/>
      <c r="C13" s="24"/>
      <c r="D13" s="24"/>
      <c r="E13" s="24"/>
      <c r="F13" s="24"/>
      <c r="G13" s="24"/>
      <c r="H13" s="24"/>
      <c r="I13" s="24"/>
      <c r="J13" s="24"/>
      <c r="K13" s="24"/>
      <c r="L13" s="1"/>
      <c r="M13" s="1"/>
    </row>
    <row r="14" spans="1:13" ht="23.1" customHeight="1">
      <c r="A14" s="1"/>
      <c r="B14" s="1"/>
      <c r="C14" s="1"/>
      <c r="D14" s="1"/>
      <c r="E14" s="1"/>
      <c r="F14" s="1"/>
      <c r="G14" s="1"/>
      <c r="H14" s="1"/>
      <c r="I14" s="1"/>
      <c r="J14" s="1"/>
      <c r="K14" s="1"/>
      <c r="L14" s="1"/>
      <c r="M14" s="1"/>
    </row>
    <row r="15" spans="1:13" ht="23.1" customHeight="1" thickBot="1">
      <c r="A15" s="1" t="s">
        <v>15</v>
      </c>
      <c r="B15" s="1"/>
      <c r="C15" s="1"/>
      <c r="D15" s="1"/>
      <c r="E15" s="1"/>
      <c r="F15" s="1"/>
      <c r="G15" s="1"/>
      <c r="H15" s="1"/>
      <c r="I15" s="1"/>
      <c r="J15" s="1"/>
      <c r="K15" s="1"/>
      <c r="L15" s="1"/>
      <c r="M15" s="1"/>
    </row>
    <row r="16" spans="1:13" ht="23.1" customHeight="1" thickBot="1">
      <c r="A16" s="2"/>
      <c r="B16" s="3" t="s">
        <v>1</v>
      </c>
      <c r="C16" s="3" t="s">
        <v>7</v>
      </c>
      <c r="D16" s="3" t="s">
        <v>8</v>
      </c>
      <c r="E16" s="3" t="s">
        <v>9</v>
      </c>
      <c r="F16" s="4" t="s">
        <v>10</v>
      </c>
      <c r="G16" s="5" t="s">
        <v>6</v>
      </c>
      <c r="H16" s="107" t="s">
        <v>11</v>
      </c>
      <c r="I16" s="108"/>
      <c r="J16" s="108"/>
      <c r="K16" s="109"/>
      <c r="L16" s="1"/>
      <c r="M16" s="1"/>
    </row>
    <row r="17" spans="1:13" ht="23.1" customHeight="1" thickTop="1">
      <c r="A17" s="6" t="s">
        <v>3</v>
      </c>
      <c r="B17" s="7">
        <v>44712</v>
      </c>
      <c r="C17" s="8">
        <v>38000</v>
      </c>
      <c r="D17" s="8">
        <v>6000</v>
      </c>
      <c r="E17" s="8">
        <v>4500</v>
      </c>
      <c r="F17" s="9">
        <v>10</v>
      </c>
      <c r="G17" s="10">
        <f t="shared" ref="G17:G20" si="2">SUM(C17:F17)</f>
        <v>48510</v>
      </c>
      <c r="H17" s="100" t="s">
        <v>13</v>
      </c>
      <c r="I17" s="115"/>
      <c r="J17" s="115"/>
      <c r="K17" s="116"/>
      <c r="L17" s="1"/>
      <c r="M17" s="1"/>
    </row>
    <row r="18" spans="1:13" ht="23.1" customHeight="1">
      <c r="A18" s="11" t="s">
        <v>4</v>
      </c>
      <c r="B18" s="12">
        <v>44757</v>
      </c>
      <c r="C18" s="13">
        <v>45000</v>
      </c>
      <c r="D18" s="13"/>
      <c r="E18" s="13"/>
      <c r="F18" s="14">
        <v>10</v>
      </c>
      <c r="G18" s="15">
        <f t="shared" si="2"/>
        <v>45010</v>
      </c>
      <c r="H18" s="103" t="s">
        <v>13</v>
      </c>
      <c r="I18" s="101"/>
      <c r="J18" s="101"/>
      <c r="K18" s="102"/>
      <c r="L18" s="1"/>
      <c r="M18" s="1"/>
    </row>
    <row r="19" spans="1:13" ht="23.1" customHeight="1" thickBot="1">
      <c r="A19" s="25" t="s">
        <v>5</v>
      </c>
      <c r="B19" s="26">
        <v>44834</v>
      </c>
      <c r="C19" s="18">
        <v>45000</v>
      </c>
      <c r="D19" s="18"/>
      <c r="E19" s="18"/>
      <c r="F19" s="19">
        <v>10</v>
      </c>
      <c r="G19" s="20">
        <f t="shared" si="2"/>
        <v>45010</v>
      </c>
      <c r="H19" s="104" t="s">
        <v>13</v>
      </c>
      <c r="I19" s="105"/>
      <c r="J19" s="105"/>
      <c r="K19" s="106"/>
      <c r="L19" s="1"/>
      <c r="M19" s="1"/>
    </row>
    <row r="20" spans="1:13" ht="23.1" customHeight="1" thickTop="1" thickBot="1">
      <c r="A20" s="123" t="s">
        <v>6</v>
      </c>
      <c r="B20" s="124"/>
      <c r="C20" s="21">
        <f>SUM(C17:C19)</f>
        <v>128000</v>
      </c>
      <c r="D20" s="21">
        <f>SUM(D17:D19)</f>
        <v>6000</v>
      </c>
      <c r="E20" s="21">
        <f>SUM(E17:E19)</f>
        <v>4500</v>
      </c>
      <c r="F20" s="22">
        <f>SUM(F17:F19)</f>
        <v>30</v>
      </c>
      <c r="G20" s="23">
        <f t="shared" si="2"/>
        <v>138530</v>
      </c>
      <c r="H20" s="120"/>
      <c r="I20" s="121"/>
      <c r="J20" s="121"/>
      <c r="K20" s="122"/>
      <c r="L20" s="1"/>
      <c r="M20" s="1"/>
    </row>
    <row r="21" spans="1:13" ht="23.1" customHeight="1">
      <c r="A21" s="1"/>
      <c r="B21" s="1"/>
      <c r="C21" s="1"/>
      <c r="D21" s="1"/>
      <c r="E21" s="1"/>
      <c r="F21" s="1"/>
      <c r="G21" s="1"/>
      <c r="H21" s="1"/>
      <c r="I21" s="1"/>
      <c r="J21" s="1"/>
      <c r="K21" s="1"/>
      <c r="L21" s="1"/>
      <c r="M21" s="1"/>
    </row>
    <row r="22" spans="1:13" ht="23.1" customHeight="1">
      <c r="A22" s="1"/>
      <c r="B22" s="1"/>
      <c r="C22" s="1"/>
      <c r="D22" s="1"/>
      <c r="E22" s="1"/>
      <c r="F22" s="1"/>
      <c r="G22" s="1"/>
      <c r="H22" s="1"/>
      <c r="I22" s="1"/>
      <c r="J22" s="1"/>
      <c r="K22" s="1"/>
      <c r="L22" s="1"/>
      <c r="M22" s="1"/>
    </row>
    <row r="23" spans="1:13" ht="23.1" customHeight="1">
      <c r="A23" s="1"/>
      <c r="B23" s="1"/>
      <c r="C23" s="1"/>
      <c r="D23" s="1"/>
      <c r="E23" s="1"/>
      <c r="F23" s="1"/>
      <c r="G23" s="1"/>
      <c r="H23" s="1"/>
      <c r="I23" s="1"/>
      <c r="J23" s="1"/>
      <c r="K23" s="1"/>
      <c r="L23" s="1"/>
      <c r="M23" s="1"/>
    </row>
    <row r="24" spans="1:13" ht="23.1" customHeight="1" thickBot="1">
      <c r="A24" s="1" t="s">
        <v>16</v>
      </c>
      <c r="B24" s="1"/>
      <c r="C24" s="1"/>
      <c r="D24" s="1"/>
      <c r="E24" s="1"/>
      <c r="F24" s="1"/>
      <c r="G24" s="1"/>
      <c r="H24" s="1"/>
      <c r="I24" s="1"/>
      <c r="J24" s="1"/>
      <c r="K24" s="1"/>
      <c r="L24" s="1"/>
      <c r="M24" s="1"/>
    </row>
    <row r="25" spans="1:13" ht="23.1" customHeight="1" thickBot="1">
      <c r="A25" s="2"/>
      <c r="B25" s="3" t="s">
        <v>1</v>
      </c>
      <c r="C25" s="3" t="s">
        <v>7</v>
      </c>
      <c r="D25" s="3" t="s">
        <v>8</v>
      </c>
      <c r="E25" s="3" t="s">
        <v>9</v>
      </c>
      <c r="F25" s="4" t="s">
        <v>14</v>
      </c>
      <c r="G25" s="4" t="s">
        <v>10</v>
      </c>
      <c r="H25" s="5" t="s">
        <v>6</v>
      </c>
      <c r="I25" s="107" t="s">
        <v>11</v>
      </c>
      <c r="J25" s="108"/>
      <c r="K25" s="108"/>
      <c r="L25" s="109"/>
      <c r="M25" s="1"/>
    </row>
    <row r="26" spans="1:13" ht="23.1" customHeight="1" thickTop="1">
      <c r="A26" s="6" t="s">
        <v>3</v>
      </c>
      <c r="B26" s="7">
        <v>44712</v>
      </c>
      <c r="C26" s="8">
        <v>22000</v>
      </c>
      <c r="D26" s="8">
        <v>6000</v>
      </c>
      <c r="E26" s="8">
        <v>4500</v>
      </c>
      <c r="F26" s="9">
        <v>10000</v>
      </c>
      <c r="G26" s="9">
        <v>10</v>
      </c>
      <c r="H26" s="10">
        <f>SUM(C26:G26)</f>
        <v>42510</v>
      </c>
      <c r="I26" s="100" t="s">
        <v>13</v>
      </c>
      <c r="J26" s="101"/>
      <c r="K26" s="101"/>
      <c r="L26" s="102"/>
      <c r="M26" s="1"/>
    </row>
    <row r="27" spans="1:13" ht="23.1" customHeight="1">
      <c r="A27" s="11" t="s">
        <v>4</v>
      </c>
      <c r="B27" s="12">
        <v>44757</v>
      </c>
      <c r="C27" s="13">
        <v>22000</v>
      </c>
      <c r="D27" s="13"/>
      <c r="E27" s="13"/>
      <c r="F27" s="14">
        <v>15000</v>
      </c>
      <c r="G27" s="14">
        <v>10</v>
      </c>
      <c r="H27" s="15">
        <f t="shared" ref="H27:H29" si="3">SUM(C27:G27)</f>
        <v>37010</v>
      </c>
      <c r="I27" s="103" t="s">
        <v>13</v>
      </c>
      <c r="J27" s="101"/>
      <c r="K27" s="101"/>
      <c r="L27" s="102"/>
      <c r="M27" s="1"/>
    </row>
    <row r="28" spans="1:13" ht="23.1" customHeight="1" thickBot="1">
      <c r="A28" s="16" t="s">
        <v>5</v>
      </c>
      <c r="B28" s="17">
        <v>44834</v>
      </c>
      <c r="C28" s="18">
        <v>21000</v>
      </c>
      <c r="D28" s="18"/>
      <c r="E28" s="18"/>
      <c r="F28" s="19">
        <v>15000</v>
      </c>
      <c r="G28" s="19">
        <v>10</v>
      </c>
      <c r="H28" s="20">
        <f t="shared" si="3"/>
        <v>36010</v>
      </c>
      <c r="I28" s="104" t="s">
        <v>13</v>
      </c>
      <c r="J28" s="105"/>
      <c r="K28" s="105"/>
      <c r="L28" s="106"/>
      <c r="M28" s="1"/>
    </row>
    <row r="29" spans="1:13" ht="23.1" customHeight="1" thickTop="1" thickBot="1">
      <c r="A29" s="110" t="s">
        <v>6</v>
      </c>
      <c r="B29" s="111"/>
      <c r="C29" s="21">
        <f>SUM(C26:C28)</f>
        <v>65000</v>
      </c>
      <c r="D29" s="21">
        <f>SUM(D26:D28)</f>
        <v>6000</v>
      </c>
      <c r="E29" s="21">
        <f>SUM(E26:E28)</f>
        <v>4500</v>
      </c>
      <c r="F29" s="22">
        <f>SUM(F26:F28)</f>
        <v>40000</v>
      </c>
      <c r="G29" s="22">
        <f>SUM(G26:G28)</f>
        <v>30</v>
      </c>
      <c r="H29" s="23">
        <f t="shared" si="3"/>
        <v>115530</v>
      </c>
      <c r="I29" s="112"/>
      <c r="J29" s="113"/>
      <c r="K29" s="113"/>
      <c r="L29" s="114"/>
      <c r="M29" s="1"/>
    </row>
    <row r="30" spans="1:13" ht="23.1" customHeight="1">
      <c r="A30" s="1"/>
      <c r="B30" s="1"/>
      <c r="C30" s="1"/>
      <c r="D30" s="1"/>
      <c r="E30" s="1"/>
      <c r="F30" s="1"/>
      <c r="G30" s="1"/>
      <c r="H30" s="1"/>
      <c r="I30" s="1"/>
      <c r="J30" s="1"/>
      <c r="K30" s="1"/>
      <c r="L30" s="1"/>
      <c r="M30" s="1"/>
    </row>
    <row r="31" spans="1:13" ht="23.1" customHeight="1">
      <c r="A31" s="1"/>
      <c r="B31" s="1"/>
      <c r="C31" s="1"/>
      <c r="D31" s="1"/>
      <c r="E31" s="1"/>
      <c r="F31" s="1"/>
      <c r="G31" s="1"/>
      <c r="H31" s="1"/>
      <c r="I31" s="1"/>
      <c r="J31" s="1"/>
      <c r="K31" s="1"/>
      <c r="L31" s="1"/>
      <c r="M31" s="1"/>
    </row>
    <row r="32" spans="1:13" ht="23.1" customHeight="1">
      <c r="A32" s="1"/>
      <c r="B32" s="1"/>
      <c r="C32" s="1"/>
      <c r="D32" s="1"/>
      <c r="E32" s="1"/>
      <c r="F32" s="1"/>
      <c r="G32" s="1"/>
      <c r="H32" s="1"/>
      <c r="I32" s="1"/>
      <c r="J32" s="1"/>
      <c r="K32" s="1"/>
      <c r="L32" s="1"/>
      <c r="M32" s="1"/>
    </row>
    <row r="33" spans="1:13" ht="23.1" customHeight="1">
      <c r="A33" s="27" t="s">
        <v>17</v>
      </c>
      <c r="B33" s="28"/>
      <c r="C33" s="28"/>
      <c r="D33" s="28"/>
      <c r="E33" s="28"/>
      <c r="F33" s="28"/>
      <c r="G33" s="28"/>
      <c r="H33" s="1"/>
      <c r="I33" s="1"/>
      <c r="J33" s="1"/>
      <c r="K33" s="1"/>
      <c r="L33" s="1"/>
      <c r="M33" s="1"/>
    </row>
    <row r="34" spans="1:13" ht="23.1" customHeight="1">
      <c r="A34" s="1"/>
      <c r="B34" s="1"/>
      <c r="C34" s="1"/>
      <c r="D34" s="1"/>
      <c r="E34" s="1"/>
      <c r="F34" s="1"/>
      <c r="G34" s="1"/>
      <c r="H34" s="1"/>
      <c r="I34" s="1"/>
      <c r="J34" s="1"/>
      <c r="K34" s="1"/>
      <c r="L34" s="1"/>
      <c r="M34" s="1"/>
    </row>
    <row r="35" spans="1:13" ht="23.1" customHeight="1">
      <c r="A35" s="1" t="s">
        <v>18</v>
      </c>
      <c r="B35" s="1"/>
      <c r="C35" s="1"/>
      <c r="D35" s="1"/>
      <c r="E35" s="1"/>
      <c r="F35" s="1"/>
      <c r="G35" s="1"/>
      <c r="H35" s="1"/>
      <c r="I35" s="1"/>
      <c r="J35" s="1"/>
      <c r="K35" s="1"/>
      <c r="L35" s="1"/>
      <c r="M35" s="1"/>
    </row>
    <row r="36" spans="1:13" ht="23.1" customHeight="1">
      <c r="A36" s="1"/>
      <c r="B36" s="1"/>
      <c r="C36" s="1"/>
      <c r="D36" s="1"/>
      <c r="E36" s="1"/>
      <c r="F36" s="1"/>
      <c r="G36" s="1"/>
      <c r="H36" s="1"/>
      <c r="I36" s="1"/>
      <c r="J36" s="1"/>
      <c r="K36" s="1"/>
      <c r="L36" s="1"/>
      <c r="M36" s="1"/>
    </row>
    <row r="37" spans="1:13" ht="23.1" customHeight="1">
      <c r="A37" s="1" t="s">
        <v>19</v>
      </c>
      <c r="B37" s="1"/>
      <c r="C37" s="1"/>
      <c r="D37" s="1"/>
      <c r="E37" s="1"/>
      <c r="F37" s="1"/>
      <c r="G37" s="1"/>
      <c r="H37" s="1"/>
      <c r="I37" s="1"/>
      <c r="J37" s="1"/>
      <c r="K37" s="1"/>
      <c r="L37" s="1"/>
      <c r="M37" s="1"/>
    </row>
    <row r="38" spans="1:13" ht="23.1" customHeight="1">
      <c r="A38" s="1"/>
      <c r="B38" s="1"/>
      <c r="C38" s="1"/>
      <c r="D38" s="1"/>
      <c r="E38" s="1"/>
      <c r="F38" s="1"/>
      <c r="G38" s="1"/>
      <c r="H38" s="1"/>
      <c r="I38" s="1"/>
      <c r="J38" s="1"/>
      <c r="K38" s="1"/>
      <c r="L38" s="1"/>
      <c r="M38" s="1"/>
    </row>
    <row r="39" spans="1:13" ht="23.1" customHeight="1" thickBot="1">
      <c r="A39" s="1"/>
      <c r="B39" s="1"/>
      <c r="C39" s="1"/>
      <c r="D39" s="1"/>
      <c r="E39" s="1"/>
      <c r="F39" s="1"/>
      <c r="G39" s="1"/>
      <c r="H39" s="1"/>
      <c r="I39" s="1"/>
      <c r="J39" s="1"/>
      <c r="K39" s="1"/>
      <c r="L39" s="1"/>
      <c r="M39" s="1"/>
    </row>
    <row r="40" spans="1:13" ht="23.1" customHeight="1">
      <c r="A40" s="1"/>
      <c r="B40" s="1"/>
      <c r="C40" s="1"/>
      <c r="D40" s="1"/>
      <c r="E40" s="1"/>
      <c r="F40" s="1"/>
      <c r="G40" s="1"/>
      <c r="H40" s="1"/>
      <c r="I40" s="1"/>
      <c r="J40" s="1"/>
      <c r="K40" s="86" t="s">
        <v>20</v>
      </c>
      <c r="L40" s="87"/>
      <c r="M40" s="88"/>
    </row>
    <row r="41" spans="1:13" ht="23.1" customHeight="1">
      <c r="A41" s="1"/>
      <c r="B41" s="1"/>
      <c r="C41" s="1"/>
      <c r="D41" s="1"/>
      <c r="E41" s="1"/>
      <c r="F41" s="1"/>
      <c r="G41" s="1"/>
      <c r="H41" s="1"/>
      <c r="I41" s="1"/>
      <c r="J41" s="1"/>
      <c r="K41" s="89" t="s">
        <v>21</v>
      </c>
      <c r="L41" s="90"/>
      <c r="M41" s="91"/>
    </row>
    <row r="42" spans="1:13" ht="23.1" customHeight="1">
      <c r="A42" s="1"/>
      <c r="B42" s="1"/>
      <c r="C42" s="1"/>
      <c r="D42" s="1"/>
      <c r="E42" s="1"/>
      <c r="F42" s="1"/>
      <c r="G42" s="1"/>
      <c r="H42" s="1"/>
      <c r="I42" s="1"/>
      <c r="J42" s="1"/>
      <c r="K42" s="89" t="s">
        <v>22</v>
      </c>
      <c r="L42" s="90"/>
      <c r="M42" s="91"/>
    </row>
    <row r="43" spans="1:13" ht="23.1" customHeight="1" thickBot="1">
      <c r="A43" s="1"/>
      <c r="B43" s="1"/>
      <c r="C43" s="1"/>
      <c r="D43" s="1"/>
      <c r="E43" s="1"/>
      <c r="F43" s="1"/>
      <c r="G43" s="1"/>
      <c r="H43" s="1"/>
      <c r="I43" s="1"/>
      <c r="J43" s="1"/>
      <c r="K43" s="92" t="s">
        <v>23</v>
      </c>
      <c r="L43" s="93"/>
      <c r="M43" s="94"/>
    </row>
  </sheetData>
  <mergeCells count="25">
    <mergeCell ref="H11:K11"/>
    <mergeCell ref="A11:B11"/>
    <mergeCell ref="H16:K16"/>
    <mergeCell ref="K42:M42"/>
    <mergeCell ref="A20:B20"/>
    <mergeCell ref="H20:K20"/>
    <mergeCell ref="H19:K19"/>
    <mergeCell ref="A12:K12"/>
    <mergeCell ref="H18:K18"/>
    <mergeCell ref="K43:M43"/>
    <mergeCell ref="A1:K1"/>
    <mergeCell ref="I26:L26"/>
    <mergeCell ref="I27:L27"/>
    <mergeCell ref="I28:L28"/>
    <mergeCell ref="I25:L25"/>
    <mergeCell ref="K40:M40"/>
    <mergeCell ref="K41:M41"/>
    <mergeCell ref="A29:B29"/>
    <mergeCell ref="I29:L29"/>
    <mergeCell ref="H7:K7"/>
    <mergeCell ref="H8:K8"/>
    <mergeCell ref="H9:K9"/>
    <mergeCell ref="H10:K10"/>
    <mergeCell ref="H17:K17"/>
    <mergeCell ref="H6:K6"/>
  </mergeCells>
  <phoneticPr fontId="2"/>
  <printOptions horizontalCentered="1"/>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vt:lpstr>
      <vt:lpstr>R5</vt:lpstr>
      <vt:lpstr>R4</vt:lpstr>
      <vt:lpstr>'R5'!Print_Area</vt:lpstr>
      <vt:lpstr>'R6'!Print_Area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井川　孝</cp:lastModifiedBy>
  <cp:lastPrinted>2023-03-29T02:06:28Z</cp:lastPrinted>
  <dcterms:created xsi:type="dcterms:W3CDTF">2022-04-15T01:42:02Z</dcterms:created>
  <dcterms:modified xsi:type="dcterms:W3CDTF">2024-05-23T03:50:01Z</dcterms:modified>
</cp:coreProperties>
</file>